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6275" windowHeight="9405"/>
  </bookViews>
  <sheets>
    <sheet name="General Supplies" sheetId="1" r:id="rId1"/>
    <sheet name="Trash Liners" sheetId="3" r:id="rId2"/>
    <sheet name="Arnold Sales" sheetId="4" r:id="rId3"/>
    <sheet name="Miner Supply" sheetId="5" r:id="rId4"/>
    <sheet name="PB Gast" sheetId="7" r:id="rId5"/>
    <sheet name="Staples" sheetId="8" r:id="rId6"/>
    <sheet name="Xpedx" sheetId="9" r:id="rId7"/>
    <sheet name="Nichols" sheetId="6" r:id="rId8"/>
    <sheet name="National IPA" sheetId="11" r:id="rId9"/>
    <sheet name="Trash Liners - Nichols" sheetId="10" r:id="rId10"/>
  </sheets>
  <definedNames>
    <definedName name="_xlnm.Print_Area" localSheetId="2">'Arnold Sales'!$A$1:$G$10</definedName>
    <definedName name="_xlnm.Print_Area" localSheetId="0">'General Supplies'!$A$1:$AR$124</definedName>
    <definedName name="_xlnm.Print_Area" localSheetId="3">'Miner Supply'!$A$1:$G$10</definedName>
    <definedName name="_xlnm.Print_Area" localSheetId="7">Nichols!$A$1:$G$35</definedName>
    <definedName name="_xlnm.Print_Area" localSheetId="4">'PB Gast'!$A$1:$G$47</definedName>
    <definedName name="_xlnm.Print_Area" localSheetId="5">Staples!$A$1:$G$5</definedName>
    <definedName name="_xlnm.Print_Area" localSheetId="1">'Trash Liners'!$A$2:$E$13</definedName>
    <definedName name="_xlnm.Print_Area" localSheetId="9">'Trash Liners - Nichols'!$A$1:$H$18</definedName>
    <definedName name="_xlnm.Print_Area" localSheetId="6">Xpedx!$A$1:$G$18</definedName>
    <definedName name="_xlnm.Print_Titles" localSheetId="0">'General Supplies'!$2:$2</definedName>
    <definedName name="_xlnm.Print_Titles" localSheetId="4">'PB Gast'!$1:$2</definedName>
  </definedNames>
  <calcPr calcId="144525"/>
</workbook>
</file>

<file path=xl/calcChain.xml><?xml version="1.0" encoding="utf-8"?>
<calcChain xmlns="http://schemas.openxmlformats.org/spreadsheetml/2006/main">
  <c r="F58" i="11" l="1"/>
  <c r="F55" i="11"/>
  <c r="F46" i="11"/>
  <c r="F34" i="11"/>
  <c r="G11" i="9" l="1"/>
  <c r="T16" i="3"/>
  <c r="O16" i="3"/>
  <c r="J16" i="3"/>
  <c r="H13" i="10"/>
  <c r="H12" i="10"/>
  <c r="H9" i="10"/>
  <c r="H8" i="10"/>
  <c r="H7" i="10"/>
  <c r="H6" i="10"/>
  <c r="H5" i="10"/>
  <c r="H15" i="10" l="1"/>
  <c r="H18" i="10" s="1"/>
  <c r="G10" i="4"/>
  <c r="G10" i="5"/>
  <c r="G35" i="6"/>
  <c r="G5" i="8"/>
  <c r="G18" i="9"/>
  <c r="G17" i="9"/>
  <c r="G16" i="9"/>
  <c r="G15" i="9"/>
  <c r="G14" i="9"/>
  <c r="G13" i="9"/>
  <c r="G12" i="9"/>
  <c r="G10" i="9"/>
  <c r="G9" i="9"/>
  <c r="G8" i="9"/>
  <c r="G7" i="9"/>
  <c r="G6" i="9"/>
  <c r="G5" i="9"/>
  <c r="G4" i="9"/>
  <c r="G3" i="9"/>
  <c r="G4" i="8"/>
  <c r="G3" i="8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47" i="7" s="1"/>
  <c r="G3" i="7"/>
  <c r="G33" i="6" l="1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9" i="5"/>
  <c r="G8" i="5"/>
  <c r="G7" i="5"/>
  <c r="G6" i="5"/>
  <c r="G5" i="5"/>
  <c r="G4" i="5"/>
  <c r="G3" i="5"/>
  <c r="G9" i="4"/>
  <c r="G8" i="4"/>
  <c r="G7" i="4"/>
  <c r="G6" i="4"/>
  <c r="G5" i="4"/>
  <c r="G4" i="4"/>
  <c r="G3" i="4"/>
  <c r="T6" i="3" l="1"/>
  <c r="T7" i="3"/>
  <c r="T8" i="3"/>
  <c r="T9" i="3"/>
  <c r="T10" i="3"/>
  <c r="T11" i="3"/>
  <c r="T12" i="3"/>
  <c r="T13" i="3"/>
  <c r="R6" i="3"/>
  <c r="R7" i="3"/>
  <c r="R8" i="3"/>
  <c r="R9" i="3"/>
  <c r="R10" i="3"/>
  <c r="R11" i="3"/>
  <c r="R12" i="3"/>
  <c r="R13" i="3"/>
  <c r="T5" i="3"/>
  <c r="R5" i="3"/>
  <c r="O5" i="3"/>
  <c r="O6" i="3"/>
  <c r="O7" i="3"/>
  <c r="O8" i="3"/>
  <c r="O9" i="3"/>
  <c r="O10" i="3"/>
  <c r="O11" i="3"/>
  <c r="O12" i="3"/>
  <c r="O13" i="3"/>
  <c r="M6" i="3"/>
  <c r="M7" i="3"/>
  <c r="M8" i="3"/>
  <c r="M9" i="3"/>
  <c r="M10" i="3"/>
  <c r="M11" i="3"/>
  <c r="M12" i="3"/>
  <c r="M13" i="3"/>
  <c r="M5" i="3"/>
  <c r="J6" i="3"/>
  <c r="J7" i="3"/>
  <c r="J8" i="3"/>
  <c r="J9" i="3"/>
  <c r="J10" i="3"/>
  <c r="J11" i="3"/>
  <c r="J12" i="3"/>
  <c r="J13" i="3"/>
  <c r="J5" i="3"/>
  <c r="H6" i="3"/>
  <c r="H7" i="3"/>
  <c r="H8" i="3"/>
  <c r="H9" i="3"/>
  <c r="H10" i="3"/>
  <c r="H11" i="3"/>
  <c r="H12" i="3"/>
  <c r="H13" i="3"/>
  <c r="H5" i="3"/>
  <c r="AE41" i="1"/>
  <c r="AE4" i="1"/>
  <c r="AG4" i="1"/>
  <c r="AE5" i="1"/>
  <c r="AG5" i="1"/>
  <c r="AE6" i="1"/>
  <c r="AG6" i="1"/>
  <c r="AE7" i="1"/>
  <c r="AG7" i="1"/>
  <c r="AE8" i="1"/>
  <c r="AG8" i="1"/>
  <c r="AE9" i="1"/>
  <c r="AG9" i="1"/>
  <c r="AE10" i="1"/>
  <c r="AG10" i="1"/>
  <c r="AE11" i="1"/>
  <c r="AG11" i="1"/>
  <c r="AE12" i="1"/>
  <c r="AG12" i="1"/>
  <c r="AE13" i="1"/>
  <c r="AG13" i="1"/>
  <c r="AE14" i="1"/>
  <c r="AG14" i="1"/>
  <c r="AE15" i="1"/>
  <c r="AG15" i="1"/>
  <c r="AE16" i="1"/>
  <c r="AG16" i="1"/>
  <c r="AE17" i="1"/>
  <c r="AG17" i="1"/>
  <c r="AE18" i="1"/>
  <c r="AG18" i="1"/>
  <c r="AE19" i="1"/>
  <c r="AG19" i="1"/>
  <c r="AE20" i="1"/>
  <c r="AG20" i="1"/>
  <c r="AE21" i="1"/>
  <c r="AG21" i="1"/>
  <c r="AE22" i="1"/>
  <c r="AG22" i="1"/>
  <c r="AE23" i="1"/>
  <c r="AG23" i="1"/>
  <c r="AE24" i="1"/>
  <c r="AG24" i="1"/>
  <c r="AE25" i="1"/>
  <c r="AG25" i="1"/>
  <c r="AE26" i="1"/>
  <c r="AG26" i="1"/>
  <c r="AE27" i="1"/>
  <c r="AG27" i="1"/>
  <c r="AE28" i="1"/>
  <c r="AG28" i="1"/>
  <c r="AE29" i="1"/>
  <c r="AG29" i="1"/>
  <c r="AE30" i="1"/>
  <c r="AG30" i="1"/>
  <c r="AE31" i="1"/>
  <c r="AG31" i="1"/>
  <c r="AE32" i="1"/>
  <c r="AG32" i="1"/>
  <c r="AE33" i="1"/>
  <c r="AG33" i="1"/>
  <c r="AE34" i="1"/>
  <c r="AG34" i="1"/>
  <c r="AE35" i="1"/>
  <c r="AG35" i="1"/>
  <c r="AE36" i="1"/>
  <c r="AG36" i="1"/>
  <c r="AE37" i="1"/>
  <c r="AG37" i="1"/>
  <c r="AE38" i="1"/>
  <c r="AG38" i="1"/>
  <c r="AE39" i="1"/>
  <c r="AG39" i="1"/>
  <c r="AE40" i="1"/>
  <c r="AG40" i="1"/>
  <c r="AG41" i="1"/>
  <c r="AE42" i="1"/>
  <c r="AG42" i="1"/>
  <c r="AE43" i="1"/>
  <c r="AG43" i="1"/>
  <c r="AE44" i="1"/>
  <c r="AG44" i="1"/>
  <c r="AE45" i="1"/>
  <c r="AG45" i="1"/>
  <c r="AE46" i="1"/>
  <c r="AG46" i="1"/>
  <c r="AE47" i="1"/>
  <c r="AG47" i="1"/>
  <c r="AE48" i="1"/>
  <c r="AG48" i="1"/>
  <c r="AE49" i="1"/>
  <c r="AG49" i="1"/>
  <c r="AE50" i="1"/>
  <c r="AG50" i="1"/>
  <c r="AE51" i="1"/>
  <c r="AG51" i="1"/>
  <c r="AE52" i="1"/>
  <c r="AG52" i="1"/>
  <c r="AE53" i="1"/>
  <c r="AG53" i="1"/>
  <c r="AE54" i="1"/>
  <c r="AG54" i="1"/>
  <c r="AE55" i="1"/>
  <c r="AG55" i="1"/>
  <c r="AE56" i="1"/>
  <c r="AG56" i="1"/>
  <c r="AE57" i="1"/>
  <c r="AG57" i="1"/>
  <c r="AE58" i="1"/>
  <c r="AG58" i="1"/>
  <c r="AE59" i="1"/>
  <c r="AG59" i="1"/>
  <c r="AE60" i="1"/>
  <c r="AG60" i="1"/>
  <c r="AE61" i="1"/>
  <c r="AG61" i="1"/>
  <c r="AE62" i="1"/>
  <c r="AG62" i="1"/>
  <c r="AE63" i="1"/>
  <c r="AG63" i="1"/>
  <c r="AE64" i="1"/>
  <c r="AG64" i="1"/>
  <c r="AE65" i="1"/>
  <c r="AG65" i="1"/>
  <c r="AE66" i="1"/>
  <c r="AG66" i="1"/>
  <c r="AE67" i="1"/>
  <c r="AG67" i="1"/>
  <c r="AE68" i="1"/>
  <c r="AG68" i="1"/>
  <c r="AE69" i="1"/>
  <c r="AG69" i="1"/>
  <c r="AE70" i="1"/>
  <c r="AG70" i="1"/>
  <c r="AE71" i="1"/>
  <c r="AG71" i="1"/>
  <c r="AE72" i="1"/>
  <c r="AG72" i="1"/>
  <c r="AE73" i="1"/>
  <c r="AG73" i="1"/>
  <c r="AE74" i="1"/>
  <c r="AG74" i="1"/>
  <c r="AE75" i="1"/>
  <c r="AG75" i="1"/>
  <c r="AE76" i="1"/>
  <c r="AG76" i="1"/>
  <c r="AE77" i="1"/>
  <c r="AG77" i="1"/>
  <c r="AE78" i="1"/>
  <c r="AG78" i="1"/>
  <c r="AE79" i="1"/>
  <c r="AG79" i="1"/>
  <c r="AE80" i="1"/>
  <c r="AG80" i="1"/>
  <c r="AE81" i="1"/>
  <c r="AG81" i="1"/>
  <c r="AE82" i="1"/>
  <c r="AG82" i="1"/>
  <c r="AE83" i="1"/>
  <c r="AG83" i="1"/>
  <c r="AE84" i="1"/>
  <c r="AG84" i="1"/>
  <c r="AE85" i="1"/>
  <c r="AG85" i="1"/>
  <c r="AE86" i="1"/>
  <c r="AG86" i="1"/>
  <c r="AE87" i="1"/>
  <c r="AG87" i="1"/>
  <c r="AE88" i="1"/>
  <c r="AG88" i="1"/>
  <c r="AE89" i="1"/>
  <c r="AG89" i="1"/>
  <c r="AE90" i="1"/>
  <c r="AG90" i="1"/>
  <c r="AE91" i="1"/>
  <c r="AG91" i="1"/>
  <c r="AE92" i="1"/>
  <c r="AG92" i="1"/>
  <c r="AE93" i="1"/>
  <c r="AG93" i="1"/>
  <c r="AE94" i="1"/>
  <c r="AG94" i="1"/>
  <c r="AE95" i="1"/>
  <c r="AG95" i="1"/>
  <c r="AE96" i="1"/>
  <c r="AG96" i="1"/>
  <c r="AE97" i="1"/>
  <c r="AG97" i="1"/>
  <c r="AE98" i="1"/>
  <c r="AG98" i="1"/>
  <c r="AE99" i="1"/>
  <c r="AG99" i="1"/>
  <c r="AE100" i="1"/>
  <c r="AG100" i="1"/>
  <c r="AE101" i="1"/>
  <c r="AG101" i="1"/>
  <c r="AE102" i="1"/>
  <c r="AG102" i="1"/>
  <c r="AE103" i="1"/>
  <c r="AG103" i="1"/>
  <c r="AE104" i="1"/>
  <c r="AG104" i="1"/>
  <c r="AE105" i="1"/>
  <c r="AG105" i="1"/>
  <c r="AE106" i="1"/>
  <c r="AG106" i="1"/>
  <c r="AE107" i="1"/>
  <c r="AG107" i="1"/>
  <c r="AE108" i="1"/>
  <c r="AG108" i="1"/>
  <c r="AE109" i="1"/>
  <c r="AG109" i="1"/>
  <c r="AE110" i="1"/>
  <c r="AG110" i="1"/>
  <c r="AE111" i="1"/>
  <c r="AG111" i="1"/>
  <c r="AE112" i="1"/>
  <c r="AG112" i="1"/>
  <c r="AE113" i="1"/>
  <c r="AG113" i="1"/>
  <c r="AE114" i="1"/>
  <c r="AG114" i="1"/>
  <c r="AE115" i="1"/>
  <c r="AG115" i="1"/>
  <c r="AE116" i="1"/>
  <c r="AG116" i="1"/>
  <c r="AE117" i="1"/>
  <c r="AG117" i="1"/>
  <c r="AE118" i="1"/>
  <c r="AG118" i="1"/>
  <c r="AE119" i="1"/>
  <c r="AG119" i="1"/>
  <c r="AG3" i="1"/>
  <c r="AE3" i="1"/>
  <c r="AJ4" i="1" l="1"/>
  <c r="AL4" i="1"/>
  <c r="AJ5" i="1"/>
  <c r="AL5" i="1"/>
  <c r="AJ6" i="1"/>
  <c r="AL6" i="1"/>
  <c r="AJ7" i="1"/>
  <c r="AL7" i="1"/>
  <c r="AJ8" i="1"/>
  <c r="AL8" i="1"/>
  <c r="AJ9" i="1"/>
  <c r="AL9" i="1"/>
  <c r="AJ10" i="1"/>
  <c r="AL10" i="1"/>
  <c r="AJ11" i="1"/>
  <c r="AL11" i="1"/>
  <c r="AJ12" i="1"/>
  <c r="AL12" i="1"/>
  <c r="AJ13" i="1"/>
  <c r="AL13" i="1"/>
  <c r="AJ14" i="1"/>
  <c r="AL14" i="1"/>
  <c r="AJ15" i="1"/>
  <c r="AL15" i="1"/>
  <c r="AJ16" i="1"/>
  <c r="AL16" i="1"/>
  <c r="AJ17" i="1"/>
  <c r="AL17" i="1"/>
  <c r="AJ18" i="1"/>
  <c r="AL18" i="1"/>
  <c r="AJ19" i="1"/>
  <c r="AL19" i="1"/>
  <c r="AJ20" i="1"/>
  <c r="AL20" i="1"/>
  <c r="AJ21" i="1"/>
  <c r="AL21" i="1"/>
  <c r="AJ22" i="1"/>
  <c r="AL22" i="1"/>
  <c r="AJ23" i="1"/>
  <c r="AL23" i="1"/>
  <c r="AJ24" i="1"/>
  <c r="AL24" i="1"/>
  <c r="AJ25" i="1"/>
  <c r="AL25" i="1"/>
  <c r="AJ26" i="1"/>
  <c r="AL26" i="1"/>
  <c r="AJ27" i="1"/>
  <c r="AL27" i="1"/>
  <c r="AJ28" i="1"/>
  <c r="AL28" i="1"/>
  <c r="AJ29" i="1"/>
  <c r="AL29" i="1"/>
  <c r="AJ30" i="1"/>
  <c r="AL30" i="1"/>
  <c r="AJ31" i="1"/>
  <c r="AL31" i="1"/>
  <c r="AJ32" i="1"/>
  <c r="AL32" i="1"/>
  <c r="AJ33" i="1"/>
  <c r="AL33" i="1"/>
  <c r="AJ34" i="1"/>
  <c r="AL34" i="1"/>
  <c r="AJ35" i="1"/>
  <c r="AL35" i="1"/>
  <c r="AJ36" i="1"/>
  <c r="AL36" i="1"/>
  <c r="AJ37" i="1"/>
  <c r="AL37" i="1"/>
  <c r="AJ38" i="1"/>
  <c r="AL38" i="1"/>
  <c r="AJ39" i="1"/>
  <c r="AL39" i="1"/>
  <c r="AJ40" i="1"/>
  <c r="AL40" i="1"/>
  <c r="AJ41" i="1"/>
  <c r="AL41" i="1"/>
  <c r="AJ42" i="1"/>
  <c r="AL42" i="1"/>
  <c r="AJ43" i="1"/>
  <c r="AL43" i="1"/>
  <c r="AJ44" i="1"/>
  <c r="AL44" i="1"/>
  <c r="AJ45" i="1"/>
  <c r="AL45" i="1"/>
  <c r="AJ46" i="1"/>
  <c r="AL46" i="1"/>
  <c r="AJ47" i="1"/>
  <c r="AL47" i="1"/>
  <c r="AJ48" i="1"/>
  <c r="AL48" i="1"/>
  <c r="AJ49" i="1"/>
  <c r="AL49" i="1"/>
  <c r="AJ50" i="1"/>
  <c r="AL50" i="1"/>
  <c r="AJ51" i="1"/>
  <c r="AL51" i="1"/>
  <c r="AJ52" i="1"/>
  <c r="AL52" i="1"/>
  <c r="AJ53" i="1"/>
  <c r="AL53" i="1"/>
  <c r="AJ54" i="1"/>
  <c r="AL54" i="1"/>
  <c r="AJ55" i="1"/>
  <c r="AL55" i="1"/>
  <c r="AJ56" i="1"/>
  <c r="AL56" i="1"/>
  <c r="AJ57" i="1"/>
  <c r="AL57" i="1"/>
  <c r="AJ58" i="1"/>
  <c r="AL58" i="1"/>
  <c r="AJ59" i="1"/>
  <c r="AL59" i="1"/>
  <c r="AJ60" i="1"/>
  <c r="AL60" i="1"/>
  <c r="AJ61" i="1"/>
  <c r="AL61" i="1"/>
  <c r="AJ62" i="1"/>
  <c r="AL62" i="1"/>
  <c r="AJ63" i="1"/>
  <c r="AL63" i="1"/>
  <c r="AJ64" i="1"/>
  <c r="AL64" i="1"/>
  <c r="AJ65" i="1"/>
  <c r="AL65" i="1"/>
  <c r="AJ66" i="1"/>
  <c r="AL66" i="1"/>
  <c r="AJ67" i="1"/>
  <c r="AL67" i="1"/>
  <c r="AJ68" i="1"/>
  <c r="AL68" i="1"/>
  <c r="AJ69" i="1"/>
  <c r="AL69" i="1"/>
  <c r="AJ70" i="1"/>
  <c r="AL70" i="1"/>
  <c r="AJ71" i="1"/>
  <c r="AL71" i="1"/>
  <c r="AJ72" i="1"/>
  <c r="AL72" i="1"/>
  <c r="AJ73" i="1"/>
  <c r="AL73" i="1"/>
  <c r="AJ74" i="1"/>
  <c r="AL74" i="1"/>
  <c r="AJ75" i="1"/>
  <c r="AL75" i="1"/>
  <c r="AJ76" i="1"/>
  <c r="AL76" i="1"/>
  <c r="AJ77" i="1"/>
  <c r="AL77" i="1"/>
  <c r="AJ78" i="1"/>
  <c r="AL78" i="1"/>
  <c r="AJ79" i="1"/>
  <c r="AL79" i="1"/>
  <c r="AJ80" i="1"/>
  <c r="AL80" i="1"/>
  <c r="AJ81" i="1"/>
  <c r="AL81" i="1"/>
  <c r="AJ82" i="1"/>
  <c r="AL82" i="1"/>
  <c r="AJ83" i="1"/>
  <c r="AL83" i="1"/>
  <c r="AJ84" i="1"/>
  <c r="AL84" i="1"/>
  <c r="AJ85" i="1"/>
  <c r="AL85" i="1"/>
  <c r="AJ86" i="1"/>
  <c r="AL86" i="1"/>
  <c r="AJ87" i="1"/>
  <c r="AL87" i="1"/>
  <c r="AJ88" i="1"/>
  <c r="AL88" i="1"/>
  <c r="AJ89" i="1"/>
  <c r="AL89" i="1"/>
  <c r="AJ90" i="1"/>
  <c r="AL90" i="1"/>
  <c r="AJ91" i="1"/>
  <c r="AL91" i="1"/>
  <c r="AJ92" i="1"/>
  <c r="AL92" i="1"/>
  <c r="AJ93" i="1"/>
  <c r="AL93" i="1"/>
  <c r="AJ94" i="1"/>
  <c r="AL94" i="1"/>
  <c r="AJ95" i="1"/>
  <c r="AL95" i="1"/>
  <c r="AJ96" i="1"/>
  <c r="AL96" i="1"/>
  <c r="AJ97" i="1"/>
  <c r="AL97" i="1"/>
  <c r="AJ98" i="1"/>
  <c r="AL98" i="1"/>
  <c r="AJ99" i="1"/>
  <c r="AL99" i="1"/>
  <c r="AJ100" i="1"/>
  <c r="AL100" i="1"/>
  <c r="AJ101" i="1"/>
  <c r="AL101" i="1"/>
  <c r="AJ102" i="1"/>
  <c r="AL102" i="1"/>
  <c r="AJ103" i="1"/>
  <c r="AL103" i="1"/>
  <c r="AJ104" i="1"/>
  <c r="AL104" i="1"/>
  <c r="AJ105" i="1"/>
  <c r="AL105" i="1"/>
  <c r="AJ106" i="1"/>
  <c r="AL106" i="1"/>
  <c r="AJ107" i="1"/>
  <c r="AL107" i="1"/>
  <c r="AJ108" i="1"/>
  <c r="AL108" i="1"/>
  <c r="AJ109" i="1"/>
  <c r="AL109" i="1"/>
  <c r="AJ110" i="1"/>
  <c r="AL110" i="1"/>
  <c r="AJ111" i="1"/>
  <c r="AL111" i="1"/>
  <c r="AJ112" i="1"/>
  <c r="AL112" i="1"/>
  <c r="AJ113" i="1"/>
  <c r="AL113" i="1"/>
  <c r="AJ114" i="1"/>
  <c r="AL114" i="1"/>
  <c r="AJ115" i="1"/>
  <c r="AL115" i="1"/>
  <c r="AJ116" i="1"/>
  <c r="AL116" i="1"/>
  <c r="AJ117" i="1"/>
  <c r="AL117" i="1"/>
  <c r="AJ118" i="1"/>
  <c r="AL118" i="1"/>
  <c r="AJ119" i="1"/>
  <c r="AL119" i="1"/>
  <c r="AL3" i="1"/>
  <c r="AJ3" i="1"/>
  <c r="Z4" i="1"/>
  <c r="AB4" i="1"/>
  <c r="Z5" i="1"/>
  <c r="AB5" i="1"/>
  <c r="Z6" i="1"/>
  <c r="AB6" i="1"/>
  <c r="Z7" i="1"/>
  <c r="AB7" i="1"/>
  <c r="Z8" i="1"/>
  <c r="AB8" i="1"/>
  <c r="Z9" i="1"/>
  <c r="AB9" i="1"/>
  <c r="Z10" i="1"/>
  <c r="AB10" i="1"/>
  <c r="Z11" i="1"/>
  <c r="AB11" i="1"/>
  <c r="Z12" i="1"/>
  <c r="AB12" i="1"/>
  <c r="Z13" i="1"/>
  <c r="AB13" i="1"/>
  <c r="Z14" i="1"/>
  <c r="AB14" i="1"/>
  <c r="Z15" i="1"/>
  <c r="AB15" i="1"/>
  <c r="Z16" i="1"/>
  <c r="AB16" i="1"/>
  <c r="Z17" i="1"/>
  <c r="AB17" i="1"/>
  <c r="Z18" i="1"/>
  <c r="AB18" i="1"/>
  <c r="Z19" i="1"/>
  <c r="AB19" i="1"/>
  <c r="Z20" i="1"/>
  <c r="AB20" i="1"/>
  <c r="Z21" i="1"/>
  <c r="AB21" i="1"/>
  <c r="Z22" i="1"/>
  <c r="AB22" i="1"/>
  <c r="Z23" i="1"/>
  <c r="AB23" i="1"/>
  <c r="Z24" i="1"/>
  <c r="AB24" i="1"/>
  <c r="Z25" i="1"/>
  <c r="AB25" i="1"/>
  <c r="Z26" i="1"/>
  <c r="AB26" i="1"/>
  <c r="Z27" i="1"/>
  <c r="AB27" i="1"/>
  <c r="Z28" i="1"/>
  <c r="AB28" i="1"/>
  <c r="Z29" i="1"/>
  <c r="AB29" i="1"/>
  <c r="Z30" i="1"/>
  <c r="AB30" i="1"/>
  <c r="Z31" i="1"/>
  <c r="AB31" i="1"/>
  <c r="Z32" i="1"/>
  <c r="AB32" i="1"/>
  <c r="Z33" i="1"/>
  <c r="AB33" i="1"/>
  <c r="Z34" i="1"/>
  <c r="AB34" i="1"/>
  <c r="Z35" i="1"/>
  <c r="AB35" i="1"/>
  <c r="Z36" i="1"/>
  <c r="AB36" i="1"/>
  <c r="Z37" i="1"/>
  <c r="AB37" i="1"/>
  <c r="Z38" i="1"/>
  <c r="AB38" i="1"/>
  <c r="Z39" i="1"/>
  <c r="AB39" i="1"/>
  <c r="Z40" i="1"/>
  <c r="AB40" i="1"/>
  <c r="Z41" i="1"/>
  <c r="AB41" i="1"/>
  <c r="Z42" i="1"/>
  <c r="AB42" i="1"/>
  <c r="Z43" i="1"/>
  <c r="AB43" i="1"/>
  <c r="Z44" i="1"/>
  <c r="AB44" i="1"/>
  <c r="Z45" i="1"/>
  <c r="AB45" i="1"/>
  <c r="Z46" i="1"/>
  <c r="AB46" i="1"/>
  <c r="Z47" i="1"/>
  <c r="AB47" i="1"/>
  <c r="Z48" i="1"/>
  <c r="AB48" i="1"/>
  <c r="Z49" i="1"/>
  <c r="AB49" i="1"/>
  <c r="Z50" i="1"/>
  <c r="AB50" i="1"/>
  <c r="Z51" i="1"/>
  <c r="AB51" i="1"/>
  <c r="Z52" i="1"/>
  <c r="AB52" i="1"/>
  <c r="Z53" i="1"/>
  <c r="AB53" i="1"/>
  <c r="Z54" i="1"/>
  <c r="AB54" i="1"/>
  <c r="Z55" i="1"/>
  <c r="AB55" i="1"/>
  <c r="Z56" i="1"/>
  <c r="AB56" i="1"/>
  <c r="Z57" i="1"/>
  <c r="AB57" i="1"/>
  <c r="Z58" i="1"/>
  <c r="AB58" i="1"/>
  <c r="Z59" i="1"/>
  <c r="AB59" i="1"/>
  <c r="Z60" i="1"/>
  <c r="AB60" i="1"/>
  <c r="Z61" i="1"/>
  <c r="AB61" i="1"/>
  <c r="Z62" i="1"/>
  <c r="AB62" i="1"/>
  <c r="Z63" i="1"/>
  <c r="AB63" i="1"/>
  <c r="Z64" i="1"/>
  <c r="AB64" i="1"/>
  <c r="Z65" i="1"/>
  <c r="AB65" i="1"/>
  <c r="Z66" i="1"/>
  <c r="AB66" i="1"/>
  <c r="Z67" i="1"/>
  <c r="AB67" i="1"/>
  <c r="Z68" i="1"/>
  <c r="AB68" i="1"/>
  <c r="Z69" i="1"/>
  <c r="AB69" i="1"/>
  <c r="Z70" i="1"/>
  <c r="AB70" i="1"/>
  <c r="Z71" i="1"/>
  <c r="AB71" i="1"/>
  <c r="Z72" i="1"/>
  <c r="AB72" i="1"/>
  <c r="Z73" i="1"/>
  <c r="AB73" i="1"/>
  <c r="Z74" i="1"/>
  <c r="AB74" i="1"/>
  <c r="Z75" i="1"/>
  <c r="AB75" i="1"/>
  <c r="Z76" i="1"/>
  <c r="AB76" i="1"/>
  <c r="Z77" i="1"/>
  <c r="AB77" i="1"/>
  <c r="Z78" i="1"/>
  <c r="AB78" i="1"/>
  <c r="Z79" i="1"/>
  <c r="AB79" i="1"/>
  <c r="Z80" i="1"/>
  <c r="AB80" i="1"/>
  <c r="Z81" i="1"/>
  <c r="AB81" i="1"/>
  <c r="Z82" i="1"/>
  <c r="AB82" i="1"/>
  <c r="Z83" i="1"/>
  <c r="AB83" i="1"/>
  <c r="Z84" i="1"/>
  <c r="AB84" i="1"/>
  <c r="Z85" i="1"/>
  <c r="AB85" i="1"/>
  <c r="Z86" i="1"/>
  <c r="AB86" i="1"/>
  <c r="Z87" i="1"/>
  <c r="AB87" i="1"/>
  <c r="Z88" i="1"/>
  <c r="AB88" i="1"/>
  <c r="Z89" i="1"/>
  <c r="AB89" i="1"/>
  <c r="Z90" i="1"/>
  <c r="AB90" i="1"/>
  <c r="Z91" i="1"/>
  <c r="AB91" i="1"/>
  <c r="Z92" i="1"/>
  <c r="AB92" i="1"/>
  <c r="Z93" i="1"/>
  <c r="AB93" i="1"/>
  <c r="Z94" i="1"/>
  <c r="AB94" i="1"/>
  <c r="Z95" i="1"/>
  <c r="AB95" i="1"/>
  <c r="Z96" i="1"/>
  <c r="AB96" i="1"/>
  <c r="Z97" i="1"/>
  <c r="AB97" i="1"/>
  <c r="Z98" i="1"/>
  <c r="AB98" i="1"/>
  <c r="Z99" i="1"/>
  <c r="AB99" i="1"/>
  <c r="Z100" i="1"/>
  <c r="AB100" i="1"/>
  <c r="Z101" i="1"/>
  <c r="AB101" i="1"/>
  <c r="Z102" i="1"/>
  <c r="AB102" i="1"/>
  <c r="Z103" i="1"/>
  <c r="AB103" i="1"/>
  <c r="Z104" i="1"/>
  <c r="AB104" i="1"/>
  <c r="Z105" i="1"/>
  <c r="AB105" i="1"/>
  <c r="Z106" i="1"/>
  <c r="AB106" i="1"/>
  <c r="Z107" i="1"/>
  <c r="AB107" i="1"/>
  <c r="Z108" i="1"/>
  <c r="AB108" i="1"/>
  <c r="Z109" i="1"/>
  <c r="AB109" i="1"/>
  <c r="Z110" i="1"/>
  <c r="AB110" i="1"/>
  <c r="Z111" i="1"/>
  <c r="AB111" i="1"/>
  <c r="Z112" i="1"/>
  <c r="AB112" i="1"/>
  <c r="Z113" i="1"/>
  <c r="AB113" i="1"/>
  <c r="Z114" i="1"/>
  <c r="AB114" i="1"/>
  <c r="Z115" i="1"/>
  <c r="AB115" i="1"/>
  <c r="Z116" i="1"/>
  <c r="AB116" i="1"/>
  <c r="Z117" i="1"/>
  <c r="AB117" i="1"/>
  <c r="Z118" i="1"/>
  <c r="AB118" i="1"/>
  <c r="Z119" i="1"/>
  <c r="AB119" i="1"/>
  <c r="AB3" i="1"/>
  <c r="Z3" i="1"/>
  <c r="F3" i="1"/>
  <c r="H7" i="1"/>
  <c r="U120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W3" i="1"/>
  <c r="U3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4" i="1"/>
  <c r="P5" i="1"/>
  <c r="P6" i="1"/>
  <c r="P7" i="1"/>
  <c r="P8" i="1"/>
  <c r="P9" i="1"/>
  <c r="P10" i="1"/>
  <c r="P11" i="1"/>
  <c r="P12" i="1"/>
  <c r="R3" i="1"/>
  <c r="P3" i="1"/>
  <c r="M44" i="1" l="1"/>
  <c r="M43" i="1"/>
  <c r="K44" i="1"/>
  <c r="K43" i="1"/>
  <c r="M42" i="1"/>
  <c r="K42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H5" i="1"/>
  <c r="H4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7" i="1"/>
  <c r="F66" i="1"/>
  <c r="F65" i="1"/>
  <c r="F64" i="1"/>
  <c r="F63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3" i="1"/>
</calcChain>
</file>

<file path=xl/comments1.xml><?xml version="1.0" encoding="utf-8"?>
<comments xmlns="http://schemas.openxmlformats.org/spreadsheetml/2006/main">
  <authors>
    <author>Valerie Rhodes-Sorrelle</author>
  </authors>
  <commentList>
    <comment ref="AA63" authorId="0">
      <text>
        <r>
          <rPr>
            <b/>
            <sz val="9"/>
            <color indexed="81"/>
            <rFont val="Tahoma"/>
            <family val="2"/>
          </rPr>
          <t>Valerie Rhodes-Sorrelle:</t>
        </r>
        <r>
          <rPr>
            <sz val="9"/>
            <color indexed="81"/>
            <rFont val="Tahoma"/>
            <family val="2"/>
          </rPr>
          <t xml:space="preserve">
.80 ea. 22 cs = 264 pcs.</t>
        </r>
      </text>
    </comment>
  </commentList>
</comments>
</file>

<file path=xl/sharedStrings.xml><?xml version="1.0" encoding="utf-8"?>
<sst xmlns="http://schemas.openxmlformats.org/spreadsheetml/2006/main" count="809" uniqueCount="242">
  <si>
    <t>Item#</t>
  </si>
  <si>
    <t>Qty.</t>
  </si>
  <si>
    <t>Unit</t>
  </si>
  <si>
    <t>Description</t>
  </si>
  <si>
    <t>ea.</t>
  </si>
  <si>
    <t>Genuine Royal Vac Belts</t>
  </si>
  <si>
    <t>pkg.</t>
  </si>
  <si>
    <t>Windsor Sensor Exhaust Filter</t>
  </si>
  <si>
    <t>Super Coach Vac Bag #10033</t>
  </si>
  <si>
    <t>Windsor Sensor/VSP Vac Bag 10 Bags/pack</t>
  </si>
  <si>
    <t>Windsor Sensor Micro-Hygiene Filter</t>
  </si>
  <si>
    <t>Office Wastebaskets (6 per case) Fire Resistant, 28qt.- Acceptable Brand: Black Rubbermaid #2543</t>
  </si>
  <si>
    <t>23 Gal Rubbermaid Container # 3569 Beige  No Substitutes</t>
  </si>
  <si>
    <t>Rest Room Closed Sign- English- Rubbermaid 6112-78</t>
  </si>
  <si>
    <t>Wet Floor Sign- English- Rubbermaid 6112-77</t>
  </si>
  <si>
    <t>Wasp Spray- Acceptable Brands: Spartan, Champion, Johnson</t>
  </si>
  <si>
    <t>#63 3M Sponges or Franklin (White Only)</t>
  </si>
  <si>
    <r>
      <t xml:space="preserve">Doodle Bug Pad-White (5/Box) 3M, Franklin, Tough Guy, Com </t>
    </r>
    <r>
      <rPr>
        <b/>
        <sz val="10"/>
        <rFont val="Arial Narrow"/>
        <family val="2"/>
      </rPr>
      <t>No Substitutes</t>
    </r>
  </si>
  <si>
    <t>Black Doodle Bug Pad- Acceptable Brands: 3M #8550, Franklin, Tuff Guy or Com</t>
  </si>
  <si>
    <t>#96 Green Pad Acceptable Brands:3M, Tuff Guy, Franklin or Com</t>
  </si>
  <si>
    <t>cs.</t>
  </si>
  <si>
    <t>Kotex- Gards # 4 147 - Stayfree - 250</t>
  </si>
  <si>
    <t>Tampons Round Tubes-500 per case</t>
  </si>
  <si>
    <r>
      <t xml:space="preserve">24oz Screw on Mop-Loose Ends, White Bleached Cotton-Acceptable Brand: Layflat  </t>
    </r>
    <r>
      <rPr>
        <b/>
        <sz val="10"/>
        <rFont val="Arial Narrow"/>
        <family val="2"/>
      </rPr>
      <t>No Substitutes</t>
    </r>
  </si>
  <si>
    <r>
      <t xml:space="preserve">32oz Screw on Mop-Loose Ends White Bleached Cotton-Acceptable Brand:  Layflat </t>
    </r>
    <r>
      <rPr>
        <b/>
        <sz val="10"/>
        <rFont val="Arial Narrow"/>
        <family val="2"/>
      </rPr>
      <t>No Substitutes</t>
    </r>
  </si>
  <si>
    <r>
      <t xml:space="preserve">24oz Screw on Mop-Loose Ends White Rayon - 12 per case Layflat - </t>
    </r>
    <r>
      <rPr>
        <b/>
        <sz val="10"/>
        <rFont val="Arial Narrow"/>
        <family val="2"/>
      </rPr>
      <t>No Substitutes</t>
    </r>
  </si>
  <si>
    <t>Finny Blackboard Erasers 18"</t>
  </si>
  <si>
    <t>Finny Blackboard Erasers 12"</t>
  </si>
  <si>
    <t>Counter Brush-8" Plastic size only</t>
  </si>
  <si>
    <t>Toilet Swab</t>
  </si>
  <si>
    <r>
      <t xml:space="preserve">Dust Pans Plastic-12" #2005-00 Acceptable Brands: Rubbermaid </t>
    </r>
    <r>
      <rPr>
        <b/>
        <sz val="10"/>
        <rFont val="Arial Narrow"/>
        <family val="2"/>
      </rPr>
      <t>No Substitutes</t>
    </r>
  </si>
  <si>
    <r>
      <t xml:space="preserve">Rubber Gloves-Medium-Acceptable Brand: Best #723 Black Neoprene </t>
    </r>
    <r>
      <rPr>
        <b/>
        <sz val="10"/>
        <rFont val="Arial Narrow"/>
        <family val="2"/>
      </rPr>
      <t>No Substitutes</t>
    </r>
  </si>
  <si>
    <t>Rubber Gloves-Large-Acceptable Brand: Best #723 Black Neoprene No Substitutes</t>
  </si>
  <si>
    <t>Pk.</t>
  </si>
  <si>
    <t>gal</t>
  </si>
  <si>
    <t>Lime Scale</t>
  </si>
  <si>
    <t>Vinegar</t>
  </si>
  <si>
    <t xml:space="preserve">Bleach </t>
  </si>
  <si>
    <t>Ammonia</t>
  </si>
  <si>
    <t>Screw on Mop Handles-Wood only-Metal Cap only</t>
  </si>
  <si>
    <t>Liquid Comet- Acceptable Brand: Proctor and Gamble</t>
  </si>
  <si>
    <t>Royal 18 inch #M10502 w/ turn height adjustment</t>
  </si>
  <si>
    <t>Royal 14 inch #M10282 w/ turn height adjustment</t>
  </si>
  <si>
    <t>Spartan Green Floor Finish Remover  In 5 gallon containers</t>
  </si>
  <si>
    <r>
      <t xml:space="preserve">Johnson's wax - Vectra  </t>
    </r>
    <r>
      <rPr>
        <b/>
        <sz val="10"/>
        <rFont val="Arial Narrow"/>
        <family val="2"/>
      </rPr>
      <t>No Substitutions</t>
    </r>
    <r>
      <rPr>
        <sz val="10"/>
        <rFont val="Arial Narrow"/>
        <family val="2"/>
      </rPr>
      <t xml:space="preserve"> In 5 gallon containers</t>
    </r>
  </si>
  <si>
    <t>Windsor Sensor SR312 12"Vac</t>
  </si>
  <si>
    <t>Windsor Sensor SRS15 15" vac</t>
  </si>
  <si>
    <t>Vendor must supply &amp; install dispensers at no cost to the University (GVSU)</t>
  </si>
  <si>
    <t>cs</t>
  </si>
  <si>
    <t>GoJo White Lotion Soap 2 L 2204-04</t>
  </si>
  <si>
    <t>Go Jo Hair &amp; Body 2252-04</t>
  </si>
  <si>
    <t>**Hand soap(s)--Vendor must take inventory   twice a month and place orders for: Allendale Warehouse, Field house, Robinson Hall, Kistler Hall, Copeland, Padnos Hall and Kirkhof Center.</t>
  </si>
  <si>
    <t xml:space="preserve">cs. </t>
  </si>
  <si>
    <t>Safco Wastebasket 2944BL  Hangs on side of office can</t>
  </si>
  <si>
    <t>CPI PRODUCTS - will be awarded to one vendor.</t>
  </si>
  <si>
    <t>Sealed bucket with lid 20 liter (blue) PT Bucket B</t>
  </si>
  <si>
    <t>Trolley with 2 ¼ gal buckets &amp; roller wringer DB2 Trolley</t>
  </si>
  <si>
    <t>Open Cart with two 6¼ gal buckets roller wringer &amp; trash bin with lid DB2 Open</t>
  </si>
  <si>
    <t>Trolley with Flat Press Bucket and Mop Press FP Trolley</t>
  </si>
  <si>
    <t>Pocket Frame - 16"x5" Pocket Frame</t>
  </si>
  <si>
    <t>Snow Pocket Mop  B-18</t>
  </si>
  <si>
    <t>Wave Pocket Mop B-18</t>
  </si>
  <si>
    <t>Hook Frame - 16"x5"</t>
  </si>
  <si>
    <t>Snow Hook Mop B-18</t>
  </si>
  <si>
    <t>Tiger Hook Mop B-18</t>
  </si>
  <si>
    <t>Wave Hook Mop B-18</t>
  </si>
  <si>
    <t>Blizzard Hook Mop B-18</t>
  </si>
  <si>
    <t>Tab Frame - 16"x5"</t>
  </si>
  <si>
    <t>Snow Tab Mop B-18</t>
  </si>
  <si>
    <t>Wave Tab Mop B-18</t>
  </si>
  <si>
    <t>Aluminum Handle - 60"</t>
  </si>
  <si>
    <t>Telescoping Handle</t>
  </si>
  <si>
    <t>18" Microfiber Dust Mop M Dust 18</t>
  </si>
  <si>
    <t>24" Microfiber Dust Mop M Dust 24</t>
  </si>
  <si>
    <t>36" Microfiber Dust Mop M Dust 36</t>
  </si>
  <si>
    <t>48" Microfiber Dust Mop M Dust 48</t>
  </si>
  <si>
    <t>60" Microfiber Dust Mop M Dust 60</t>
  </si>
  <si>
    <t>72" Microfiber Dust Mop M Dust 72</t>
  </si>
  <si>
    <t>Hand Trowel with Handle</t>
  </si>
  <si>
    <t>Wall Wash Frame</t>
  </si>
  <si>
    <t>Snow Trowel Pad B-9</t>
  </si>
  <si>
    <t>Wave Trowel Pad B-9</t>
  </si>
  <si>
    <t>Flexible Duster with sleeve Mflex PK</t>
  </si>
  <si>
    <t>Micro Sleeve for Duster M Sleeve</t>
  </si>
  <si>
    <t>cs of 12</t>
  </si>
  <si>
    <t>5 gal pail</t>
  </si>
  <si>
    <t>Spartan - Tribase</t>
  </si>
  <si>
    <t>Vendor must supply touchless dispenser at no cost.</t>
  </si>
  <si>
    <t>Office Recycle Baskets - Rubbermaid #2956-73, Blue with Printed Recycle Symbol     28 1/8 qt.</t>
  </si>
  <si>
    <t>Silk Screen- 3M Spray Bottle for 1L</t>
  </si>
  <si>
    <t>Silk Screen- 3M Spray Bottle for 4L</t>
  </si>
  <si>
    <t>Silk Screen- 3M Spray Bottle for 8L</t>
  </si>
  <si>
    <t>Silk Screen- 3M Spray Bottle for 2L</t>
  </si>
  <si>
    <t>Silk Screen- 3M Spray Bottle for 15L</t>
  </si>
  <si>
    <t>Silk Screen-3M Spray Bottle for 20L</t>
  </si>
  <si>
    <t>500/cs</t>
  </si>
  <si>
    <t>250/cs</t>
  </si>
  <si>
    <t>200/cs</t>
  </si>
  <si>
    <t>150/cs</t>
  </si>
  <si>
    <t>Item</t>
  </si>
  <si>
    <t>Quanity</t>
  </si>
  <si>
    <t>30X39 - 1.2 mil - (Green)</t>
  </si>
  <si>
    <t>42X48 - 1 mil - (Green)</t>
  </si>
  <si>
    <t>Unit Retail/List Price</t>
  </si>
  <si>
    <t>Total Unit Retail/List Price</t>
  </si>
  <si>
    <t>Unit Bid Price</t>
  </si>
  <si>
    <t>Total Bid Price</t>
  </si>
  <si>
    <t>Genuine Royal Vac Bags Type B-3/Pkg.</t>
  </si>
  <si>
    <t>Windsor Versamatic Vac Bags #2003-10/Pkg.</t>
  </si>
  <si>
    <t xml:space="preserve">56 gal. Glutten Container-Acceptable Brand: Rubbermaid-Brown #256b </t>
  </si>
  <si>
    <t>Brown Doodle Bug Pas - 3 M, Tuff Guy, Franklin, or Com</t>
  </si>
  <si>
    <t>Rubbermaid Sanitary Napkin Bags # 6141 (250/cs.)</t>
  </si>
  <si>
    <t>Trigger Heads for spray bottles</t>
  </si>
  <si>
    <t>24 oz round spray bottles</t>
  </si>
  <si>
    <t>3M #4004 Magic Sponges 4 /pk.</t>
  </si>
  <si>
    <t>Buckets-10qt. Plastic/Metal Handles. #2963 Acceptable Brands: Rubbermaid or Tuff guy</t>
  </si>
  <si>
    <t>Disposable Latex Gloves/Synthetic  Size Large 100 per pk.</t>
  </si>
  <si>
    <t>Disposable Latex Gloves/Synthetic Size Medium 100 per pk.</t>
  </si>
  <si>
    <t>Disposable Latex Gloves/Synthetic  Size X- Large 100 per pk.</t>
  </si>
  <si>
    <t>Proctor &amp; Gamble - Pro Line Stripper</t>
  </si>
  <si>
    <t>Cherry Urinal Screens 4" diameter to fit over the top of the drain in urinals, no block, and plastic gel in the middle of the screen.</t>
  </si>
  <si>
    <t>Dolly with 2 rectangular 6 gal. buckets with lids PT Dolly</t>
  </si>
  <si>
    <t>Spartan Graffiti Remover SAC qt. bottles - 12/ cs.</t>
  </si>
  <si>
    <t>Purell hand sanitizer 12 oz. bottle #9659 - 12 per cs.</t>
  </si>
  <si>
    <t>Anderson Floor Mats Eco Premier Fashion 4X6 ft.</t>
  </si>
  <si>
    <t xml:space="preserve"> Anderson Floor Mats Eco Premier Fashion 4X8 ft.</t>
  </si>
  <si>
    <t>Anderson Floor Mats Eco Premier Fashion 4X10 ft.</t>
  </si>
  <si>
    <t xml:space="preserve"> Anderson Floor Mats Eco Premier Fashion 4X12 ft.</t>
  </si>
  <si>
    <t>Anderson Floor Mats Eco Premier Fashion 6X8 ft.</t>
  </si>
  <si>
    <t>Anderson Floor Mats Eco Premier Fashion 6X12 ft.</t>
  </si>
  <si>
    <t>Anderson Floor Mats Eco Premier Fashion 6X16 ft.</t>
  </si>
  <si>
    <t>Anderson Floor Mats Eco Premier Fashion 6X20 ft.</t>
  </si>
  <si>
    <t>Rubbermaid Container #2950 - Black - No Substitutes</t>
  </si>
  <si>
    <t>Rubbermaid Container #2543 - Recycle Blue - No Substitutes</t>
  </si>
  <si>
    <t>100% Compostable bags Acceptable brands only:                 Heritage &amp; Berry</t>
  </si>
  <si>
    <t>LEED qualifying bags                          Acceptable brands only: Petosky Plastics, Heritage &amp; Colonial</t>
  </si>
  <si>
    <t>24 X 33 (Natural) Trash Liner</t>
  </si>
  <si>
    <t>33 X 40 (Black) Trash Liner</t>
  </si>
  <si>
    <t>43 X 48 (Natural)  Trash Liner</t>
  </si>
  <si>
    <t>43 X 48 (Black)  Trash Liner</t>
  </si>
  <si>
    <t>38 X 60 (Black) Trash Liner</t>
  </si>
  <si>
    <t xml:space="preserve">Brand </t>
  </si>
  <si>
    <t>Provide brand that you are providing a proposal for</t>
  </si>
  <si>
    <t xml:space="preserve">Provide case count if different from what is listed </t>
  </si>
  <si>
    <t>Provide case count</t>
  </si>
  <si>
    <t>Green Product: Yes or No</t>
  </si>
  <si>
    <t>Purell Hand Sanitizer Refill #5392 1200ml</t>
  </si>
  <si>
    <t>Body Fluid Clean-Up Kit #55-2001</t>
  </si>
  <si>
    <t>kit</t>
  </si>
  <si>
    <t>Household Grade Paper Towel</t>
  </si>
  <si>
    <t>Auto Roll Towel Dispenser - Kimberly Clark Series 1 Sani Touch</t>
  </si>
  <si>
    <t>Ordered as Needed</t>
  </si>
  <si>
    <t>Spartan Green Floor Front Zinc Free Seal and Finish In 5 gallon containers #SNC4047-5</t>
  </si>
  <si>
    <t>Microfiber Glass Cloth Fill Mop: YELLOW  Acceptable Brands:  Unger, Tuff Guy, CPI, 3M, Fuller Brush, Kimberly-Clark &amp; Rubber Maid Q630</t>
  </si>
  <si>
    <t>Microfiber Cleaning Cloth Fill Mop:  BLUE Acceptable Brands: Unger, Tuff Guy, CPI, 3M, Fuller Brush, Kimberly-Clark Rubber Maid Q610</t>
  </si>
  <si>
    <t xml:space="preserve">Microfiber Dusting Cloth Fill Mop: GREEN  Acceptable Brands: Unger, Tuff Guy, CPI, 3M, Fuller Brush, Kimberly-Clark Rubber Maid Q620 </t>
  </si>
  <si>
    <t>Arnold Sale</t>
  </si>
  <si>
    <t>Glove Outlet</t>
  </si>
  <si>
    <t>Miner Supply Co.</t>
  </si>
  <si>
    <t>Nichols</t>
  </si>
  <si>
    <t>P B Gast/Allied Eagle Supply Co.</t>
  </si>
  <si>
    <t>Staples Contrat &amp; Commercial Inc.</t>
  </si>
  <si>
    <t>Xpedx</t>
  </si>
  <si>
    <t>Central Poly Corp.</t>
  </si>
  <si>
    <t>Yes</t>
  </si>
  <si>
    <t>YES</t>
  </si>
  <si>
    <t>Staples Contract &amp; Comercia, Inc</t>
  </si>
  <si>
    <t>Petsokey</t>
  </si>
  <si>
    <t>Heritage LEEDing Edge Liners</t>
  </si>
  <si>
    <t>Alternate Item</t>
  </si>
  <si>
    <t>Out-of-State Company - Item to be purchased from a Michigan based company</t>
  </si>
  <si>
    <t>Substitute Item not selected by GVSU</t>
  </si>
  <si>
    <t>Brighton Professional</t>
  </si>
  <si>
    <t>Low bid that meets or exceeds GVSU Specifications</t>
  </si>
  <si>
    <t>Playtex Tampons #RRM25136788 - 500 per cs</t>
  </si>
  <si>
    <t xml:space="preserve">                               Arnold Sales</t>
  </si>
  <si>
    <t xml:space="preserve">                              Miner Supply</t>
  </si>
  <si>
    <t xml:space="preserve">                             Nichols</t>
  </si>
  <si>
    <t xml:space="preserve">                            PB Gast</t>
  </si>
  <si>
    <t xml:space="preserve">                        Staples</t>
  </si>
  <si>
    <t>Item not available from PB Gast</t>
  </si>
  <si>
    <t xml:space="preserve">                             Xpedx</t>
  </si>
  <si>
    <t>Line Item #</t>
  </si>
  <si>
    <t>Total</t>
  </si>
  <si>
    <t xml:space="preserve">Total </t>
  </si>
  <si>
    <t>Grand Total</t>
  </si>
  <si>
    <t>Trash Liners</t>
  </si>
  <si>
    <t>General Jan. Supplies &amp; Equip.</t>
  </si>
  <si>
    <t>Floor Pads</t>
  </si>
  <si>
    <t xml:space="preserve">12" Red Pads- Acceptable Brands:3M, Tuff Guy, Franklin, 3M, Niagra </t>
  </si>
  <si>
    <t xml:space="preserve">12" Green Pads- Acceptable Brands:3M, Tuff Guy, Franklin, Niagra </t>
  </si>
  <si>
    <t>13" Red Pads- Acceptable Brands:3M, Tuff Guy, Franklin, Niagra</t>
  </si>
  <si>
    <t>13" Black Pads- Acceptable Brands:3M, Tuff Guy, Franklin, Niagra</t>
  </si>
  <si>
    <t>13" White Pads- Acceptable Brands: 3M, Tuff Guy, Franklin, Niagra</t>
  </si>
  <si>
    <t>13" Green Pads- Acceptable Brands: 3M, Tuff Guy, Franklin, Niagra</t>
  </si>
  <si>
    <t>14" Red Pad- Acceptable Brands:3M, Tuff Guy, Franklin, Niagra</t>
  </si>
  <si>
    <t>14" Black Pad- Acceptable Brands:3M, Tuff Guy, Franklin, Niagra</t>
  </si>
  <si>
    <t>14" Green Pad- Acceptable Brands:3M, Tuff Guy, Franklin, Niagra</t>
  </si>
  <si>
    <t>14" White Pad- Acceptable Brands:3M, Tuff Guy, Franklin, Niagra</t>
  </si>
  <si>
    <t>15" Red Pad-Acceptable Brands: 3M, Tuff Guy, Franklin, Niagra</t>
  </si>
  <si>
    <t>15" White Pad-Acceptable Brands: 3M, Tuff Guy, Franklin, Niagra</t>
  </si>
  <si>
    <t>15" Black Pad- Acceptable Brands: 3M, Tuff Guy, Franklin, Niagra</t>
  </si>
  <si>
    <t>15" Green Pad- Acceptable Brands: 3M, Tuff Guy, Franklin, Niagra</t>
  </si>
  <si>
    <t>17" Red Pad- Acceptable Brands: 3M, Tuff Guy, Franklin, Niagra</t>
  </si>
  <si>
    <t>17" Black Pad- Acceptable Brands:3M, Tuff Guy, Franklin, Niagra</t>
  </si>
  <si>
    <t>17" White Pad- Acceptable Brands:3M, Tuff Guy, Franklin, Niagra</t>
  </si>
  <si>
    <t>17" Green Pad- Acceptable Brands:3M, Tuff Guy, Franklin, Niagra</t>
  </si>
  <si>
    <t>17" Pre-Burnish Pad-Acceptable Brands: 3M, Tuff Guy, Franklin, Niagra</t>
  </si>
  <si>
    <t>19" Grilla Pads- Acceptable Brands: 3M, Tuff Guy, Franklin, Niagra</t>
  </si>
  <si>
    <t>19" Red Pads- Acceptable Brands:3M, Tuff Guy, Franklin, Niagra</t>
  </si>
  <si>
    <t>19" High Productivity Stripping Pads-3M, Tuff Guy, Franklin, Niagra</t>
  </si>
  <si>
    <t>19" White Pads- Acceptable Brands:3M, Tuff Guy, Franklin, Niagra</t>
  </si>
  <si>
    <t>19" Green Scrub Pads- Acceptable Brands 3M, Tuff Guy, Franklin, Niagra</t>
  </si>
  <si>
    <t>20" Red Pad-Acceptable Brands:3M, Tuff Guy, Franklin, Niagra</t>
  </si>
  <si>
    <t>20" Black high Productivity stripping pads 3M, Tuff Guy, Franklin, Niagra</t>
  </si>
  <si>
    <t>20" White Pad- Acceptable Brands: 3m, Tuff Guy, Franklin, Niagra</t>
  </si>
  <si>
    <t>20" Green Pad- Acceptable Brands:3M, Tuff Guy, Franklin, Niagra</t>
  </si>
  <si>
    <t>27" Aqua Burnish Pad- Acceptable Brands: 3M, Tuff Guy, Franklin, Niagra</t>
  </si>
  <si>
    <t>27" White speed burnishing pad</t>
  </si>
  <si>
    <t>3M Twist &amp; Fill</t>
  </si>
  <si>
    <t>1L TWIST N FILL GLASS CLEANER 6/CS</t>
  </si>
  <si>
    <t>2L TWIST N FILL MULTI- SURFACE HD CLEANER 6/CS</t>
  </si>
  <si>
    <t>3H TWIST N FILL NEUTRAL CLEANER 6/CS</t>
  </si>
  <si>
    <t>4L TWIST N FILL BATHROOM CLEANER 6/CS</t>
  </si>
  <si>
    <t>8L TWIST N FILL GENERAL PURPOSE CLEANER 6/CS</t>
  </si>
  <si>
    <t>9H TWIST N FILL EXTRACT CLEANER 6/CS</t>
  </si>
  <si>
    <t>11L TWIST N FILL BONNET CLEANER 6/CS</t>
  </si>
  <si>
    <t>15L TWIST N FILL NON ACID BATHROOM CLNR 6/CS</t>
  </si>
  <si>
    <t>20L TWIST N FILL HEAVY DUTY GLASS CLEANER 6/CS</t>
  </si>
  <si>
    <t>24H TWIST N FILL 3 IN 1 FLOOR CLEANER 6/CS</t>
  </si>
  <si>
    <t>Janitorial Paper Products</t>
  </si>
  <si>
    <t>ENMOTION ROLL TOWEL WHT  6/800/CS</t>
  </si>
  <si>
    <t>C-FOLD TOWEL WHT, 16/150/CS  54/SKD</t>
  </si>
  <si>
    <t>ROLL TOWEL 7.75" NATURAL  6/800/CS, 60/SK</t>
  </si>
  <si>
    <t>SINGLEFOLD TOWEL NATURAL 16/250/CS  70/SK</t>
  </si>
  <si>
    <t>BATH TISSUE JRT 2 PLY 1000'/RL 12/CS  65/SKD</t>
  </si>
  <si>
    <t>SAVOY BATH TISS 2PLY WHT 4.0X3.75 500/RL 96/C 30S</t>
  </si>
  <si>
    <t>BATH TISSUE 1PLY4.0X3.75 WHT 1M/RL 96/CS 30C/SK</t>
  </si>
  <si>
    <t>Non Bid Items: Order Through Nichols Via The Nat'l IPA Co-op Contract Agreement</t>
  </si>
  <si>
    <t>Nat'l IPA Gen. Supplies &amp; Equip.</t>
  </si>
  <si>
    <t>Total for Floor Pads, 3M, &amp; Paper</t>
  </si>
  <si>
    <t>All trash liners to be purchased from single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</si>
</sst>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indexed="17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 Narrow"/>
      <family val="2"/>
    </font>
    <font>
      <b/>
      <sz val="10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44" fontId="2" fillId="0" borderId="0" xfId="1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left" wrapText="1"/>
    </xf>
    <xf numFmtId="44" fontId="4" fillId="0" borderId="0" xfId="1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/>
    <xf numFmtId="44" fontId="4" fillId="0" borderId="0" xfId="1" applyFont="1" applyFill="1" applyAlignment="1">
      <alignment horizontal="left"/>
    </xf>
    <xf numFmtId="44" fontId="4" fillId="0" borderId="0" xfId="1" applyFont="1" applyFill="1" applyAlignment="1">
      <alignment wrapText="1"/>
    </xf>
    <xf numFmtId="164" fontId="4" fillId="0" borderId="0" xfId="0" applyNumberFormat="1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4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5" fillId="3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left" wrapText="1"/>
    </xf>
    <xf numFmtId="0" fontId="0" fillId="0" borderId="1" xfId="0" applyFill="1" applyBorder="1"/>
    <xf numFmtId="164" fontId="2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44" fontId="2" fillId="0" borderId="1" xfId="1" applyFont="1" applyFill="1" applyBorder="1" applyAlignment="1">
      <alignment horizontal="left" wrapText="1"/>
    </xf>
    <xf numFmtId="44" fontId="4" fillId="0" borderId="1" xfId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0" fontId="0" fillId="0" borderId="1" xfId="0" applyBorder="1"/>
    <xf numFmtId="0" fontId="7" fillId="0" borderId="1" xfId="0" applyFont="1" applyBorder="1"/>
    <xf numFmtId="165" fontId="7" fillId="0" borderId="0" xfId="0" applyNumberFormat="1" applyFont="1"/>
    <xf numFmtId="165" fontId="7" fillId="0" borderId="1" xfId="0" applyNumberFormat="1" applyFont="1" applyBorder="1"/>
    <xf numFmtId="165" fontId="0" fillId="0" borderId="0" xfId="0" applyNumberFormat="1"/>
    <xf numFmtId="165" fontId="0" fillId="0" borderId="1" xfId="0" applyNumberFormat="1" applyBorder="1"/>
    <xf numFmtId="165" fontId="7" fillId="0" borderId="1" xfId="0" applyNumberFormat="1" applyFont="1" applyBorder="1" applyAlignment="1">
      <alignment horizontal="center"/>
    </xf>
    <xf numFmtId="44" fontId="7" fillId="0" borderId="0" xfId="3" applyFont="1"/>
    <xf numFmtId="2" fontId="7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164" fontId="7" fillId="0" borderId="0" xfId="3" applyNumberFormat="1" applyFo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44" fontId="0" fillId="0" borderId="0" xfId="3" applyNumberFormat="1" applyFont="1"/>
    <xf numFmtId="44" fontId="6" fillId="0" borderId="0" xfId="3" applyNumberFormat="1" applyFont="1"/>
    <xf numFmtId="44" fontId="3" fillId="0" borderId="0" xfId="3" applyNumberFormat="1" applyFont="1" applyFill="1" applyBorder="1" applyAlignment="1">
      <alignment horizontal="center" wrapText="1"/>
    </xf>
    <xf numFmtId="44" fontId="7" fillId="0" borderId="0" xfId="3" applyNumberFormat="1" applyFont="1"/>
    <xf numFmtId="44" fontId="3" fillId="2" borderId="1" xfId="3" applyNumberFormat="1" applyFont="1" applyFill="1" applyBorder="1" applyAlignment="1">
      <alignment horizontal="center" wrapText="1"/>
    </xf>
    <xf numFmtId="44" fontId="7" fillId="0" borderId="1" xfId="3" applyNumberFormat="1" applyFont="1" applyBorder="1"/>
    <xf numFmtId="44" fontId="0" fillId="0" borderId="1" xfId="3" applyNumberFormat="1" applyFont="1" applyBorder="1"/>
    <xf numFmtId="44" fontId="3" fillId="0" borderId="0" xfId="3" applyFont="1" applyFill="1" applyBorder="1" applyAlignment="1">
      <alignment horizontal="center" wrapText="1"/>
    </xf>
    <xf numFmtId="44" fontId="3" fillId="2" borderId="1" xfId="3" applyFont="1" applyFill="1" applyBorder="1" applyAlignment="1">
      <alignment horizontal="center" wrapText="1"/>
    </xf>
    <xf numFmtId="44" fontId="7" fillId="0" borderId="1" xfId="3" applyFont="1" applyBorder="1"/>
    <xf numFmtId="44" fontId="0" fillId="0" borderId="0" xfId="3" applyFont="1"/>
    <xf numFmtId="44" fontId="0" fillId="0" borderId="1" xfId="3" applyFont="1" applyBorder="1"/>
    <xf numFmtId="44" fontId="7" fillId="0" borderId="0" xfId="3" applyFont="1" applyAlignment="1">
      <alignment wrapText="1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left" wrapText="1"/>
    </xf>
    <xf numFmtId="0" fontId="7" fillId="3" borderId="0" xfId="0" applyFont="1" applyFill="1"/>
    <xf numFmtId="44" fontId="4" fillId="3" borderId="0" xfId="1" applyFont="1" applyFill="1" applyAlignment="1">
      <alignment horizontal="left" wrapText="1"/>
    </xf>
    <xf numFmtId="44" fontId="7" fillId="3" borderId="0" xfId="3" applyNumberFormat="1" applyFont="1" applyFill="1"/>
    <xf numFmtId="44" fontId="7" fillId="0" borderId="0" xfId="3" applyNumberFormat="1" applyFont="1" applyFill="1"/>
    <xf numFmtId="44" fontId="7" fillId="3" borderId="0" xfId="3" applyFont="1" applyFill="1"/>
    <xf numFmtId="164" fontId="4" fillId="3" borderId="0" xfId="0" applyNumberFormat="1" applyFont="1" applyFill="1" applyAlignment="1">
      <alignment horizontal="left" wrapText="1"/>
    </xf>
    <xf numFmtId="165" fontId="7" fillId="3" borderId="0" xfId="0" applyNumberFormat="1" applyFont="1" applyFill="1"/>
    <xf numFmtId="44" fontId="4" fillId="3" borderId="0" xfId="1" applyFont="1" applyFill="1" applyAlignment="1">
      <alignment wrapText="1"/>
    </xf>
    <xf numFmtId="44" fontId="7" fillId="4" borderId="0" xfId="3" applyFont="1" applyFill="1"/>
    <xf numFmtId="0" fontId="4" fillId="4" borderId="0" xfId="0" applyFont="1" applyFill="1" applyAlignment="1">
      <alignment vertical="top" wrapText="1"/>
    </xf>
    <xf numFmtId="44" fontId="7" fillId="5" borderId="0" xfId="3" applyNumberFormat="1" applyFont="1" applyFill="1"/>
    <xf numFmtId="0" fontId="7" fillId="5" borderId="0" xfId="0" applyFont="1" applyFill="1" applyAlignment="1">
      <alignment vertical="top" wrapText="1"/>
    </xf>
    <xf numFmtId="44" fontId="7" fillId="6" borderId="0" xfId="3" applyFont="1" applyFill="1"/>
    <xf numFmtId="0" fontId="7" fillId="6" borderId="0" xfId="0" applyFont="1" applyFill="1" applyAlignment="1">
      <alignment vertical="top"/>
    </xf>
    <xf numFmtId="165" fontId="7" fillId="0" borderId="0" xfId="0" applyNumberFormat="1" applyFont="1" applyFill="1"/>
    <xf numFmtId="44" fontId="7" fillId="0" borderId="0" xfId="3" applyFont="1" applyBorder="1"/>
    <xf numFmtId="0" fontId="7" fillId="0" borderId="0" xfId="0" applyFont="1" applyFill="1" applyBorder="1"/>
    <xf numFmtId="44" fontId="7" fillId="3" borderId="0" xfId="3" applyFont="1" applyFill="1" applyBorder="1"/>
    <xf numFmtId="0" fontId="7" fillId="3" borderId="0" xfId="0" applyFont="1" applyFill="1" applyAlignment="1">
      <alignment vertical="top" wrapText="1"/>
    </xf>
    <xf numFmtId="44" fontId="7" fillId="0" borderId="0" xfId="3" applyFont="1" applyFill="1"/>
    <xf numFmtId="2" fontId="7" fillId="3" borderId="0" xfId="0" applyNumberFormat="1" applyFont="1" applyFill="1"/>
    <xf numFmtId="0" fontId="6" fillId="0" borderId="0" xfId="0" applyFont="1" applyAlignment="1">
      <alignment horizontal="center"/>
    </xf>
    <xf numFmtId="164" fontId="4" fillId="3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center"/>
    </xf>
    <xf numFmtId="44" fontId="7" fillId="7" borderId="0" xfId="3" applyFont="1" applyFill="1"/>
    <xf numFmtId="0" fontId="7" fillId="7" borderId="0" xfId="0" applyFont="1" applyFill="1" applyAlignment="1">
      <alignment vertical="top"/>
    </xf>
    <xf numFmtId="0" fontId="7" fillId="0" borderId="0" xfId="0" applyFont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4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164" fontId="6" fillId="0" borderId="0" xfId="0" applyNumberFormat="1" applyFont="1"/>
    <xf numFmtId="0" fontId="13" fillId="0" borderId="0" xfId="0" applyFont="1" applyFill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9" fillId="0" borderId="0" xfId="0" applyFont="1"/>
    <xf numFmtId="0" fontId="6" fillId="0" borderId="0" xfId="0" applyFont="1" applyFill="1" applyBorder="1" applyAlignment="1">
      <alignment wrapText="1"/>
    </xf>
    <xf numFmtId="44" fontId="6" fillId="0" borderId="0" xfId="3" applyFont="1"/>
    <xf numFmtId="44" fontId="6" fillId="0" borderId="1" xfId="0" applyNumberFormat="1" applyFont="1" applyBorder="1"/>
    <xf numFmtId="0" fontId="6" fillId="0" borderId="0" xfId="0" applyFont="1" applyBorder="1"/>
    <xf numFmtId="44" fontId="6" fillId="0" borderId="0" xfId="0" applyNumberFormat="1" applyFont="1" applyBorder="1"/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wrapText="1"/>
    </xf>
    <xf numFmtId="164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wrapText="1"/>
    </xf>
    <xf numFmtId="164" fontId="7" fillId="0" borderId="0" xfId="0" applyNumberFormat="1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" fontId="7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164" fontId="7" fillId="0" borderId="0" xfId="0" applyNumberFormat="1" applyFont="1" applyFill="1" applyAlignment="1">
      <alignment vertical="top" wrapText="1"/>
    </xf>
    <xf numFmtId="164" fontId="7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4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8" borderId="0" xfId="0" applyFont="1" applyFill="1" applyAlignment="1">
      <alignment horizontal="center" wrapText="1"/>
    </xf>
    <xf numFmtId="0" fontId="7" fillId="9" borderId="0" xfId="0" applyFont="1" applyFill="1" applyAlignment="1">
      <alignment vertical="top" wrapText="1"/>
    </xf>
    <xf numFmtId="44" fontId="7" fillId="9" borderId="0" xfId="3" applyFont="1" applyFill="1" applyBorder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2" xfId="3" applyNumberFormat="1" applyFont="1" applyBorder="1" applyAlignment="1">
      <alignment horizontal="center"/>
    </xf>
    <xf numFmtId="44" fontId="6" fillId="0" borderId="0" xfId="3" applyNumberFormat="1" applyFont="1" applyAlignment="1">
      <alignment horizontal="center"/>
    </xf>
    <xf numFmtId="44" fontId="6" fillId="0" borderId="1" xfId="3" applyNumberFormat="1" applyFont="1" applyBorder="1" applyAlignment="1">
      <alignment horizontal="center"/>
    </xf>
    <xf numFmtId="44" fontId="6" fillId="0" borderId="2" xfId="3" applyFont="1" applyBorder="1" applyAlignment="1">
      <alignment horizontal="center"/>
    </xf>
    <xf numFmtId="44" fontId="6" fillId="0" borderId="0" xfId="3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</cellXfs>
  <cellStyles count="4">
    <cellStyle name="Currency" xfId="3" builtinId="4"/>
    <cellStyle name="Currency 2" xfId="1"/>
    <cellStyle name="Normal" xfId="0" builtinId="0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264"/>
  <sheetViews>
    <sheetView tabSelected="1" workbookViewId="0">
      <pane xSplit="4" ySplit="2" topLeftCell="U3" activePane="bottomRight" state="frozen"/>
      <selection pane="topRight" activeCell="E1" sqref="E1"/>
      <selection pane="bottomLeft" activeCell="A3" sqref="A3"/>
      <selection pane="bottomRight" activeCell="A93" sqref="A93:XFD93"/>
    </sheetView>
  </sheetViews>
  <sheetFormatPr defaultRowHeight="15" x14ac:dyDescent="0.25"/>
  <cols>
    <col min="1" max="1" width="6" customWidth="1"/>
    <col min="2" max="2" width="7.42578125" customWidth="1"/>
    <col min="4" max="4" width="32.7109375" customWidth="1"/>
    <col min="5" max="5" width="8.5703125" customWidth="1"/>
    <col min="6" max="6" width="11.28515625" customWidth="1"/>
    <col min="7" max="7" width="8.7109375" customWidth="1"/>
    <col min="8" max="8" width="10.42578125" customWidth="1"/>
    <col min="9" max="9" width="9.140625" style="45"/>
    <col min="10" max="10" width="8.85546875" style="59" customWidth="1"/>
    <col min="11" max="11" width="11.42578125" style="59" customWidth="1"/>
    <col min="12" max="12" width="9" style="59" customWidth="1"/>
    <col min="13" max="13" width="10.7109375" style="59" customWidth="1"/>
    <col min="14" max="14" width="9.140625" style="45"/>
    <col min="15" max="15" width="8.5703125" style="55" customWidth="1"/>
    <col min="16" max="16" width="9.7109375" customWidth="1"/>
    <col min="17" max="17" width="8.42578125" customWidth="1"/>
    <col min="18" max="18" width="9.5703125" customWidth="1"/>
    <col min="19" max="19" width="9.140625" style="45"/>
    <col min="20" max="20" width="8.85546875" style="55" customWidth="1"/>
    <col min="21" max="21" width="10.140625" style="55" customWidth="1"/>
    <col min="22" max="22" width="8.5703125" customWidth="1"/>
    <col min="23" max="23" width="8.5703125" style="55" customWidth="1"/>
    <col min="24" max="24" width="9.140625" style="45"/>
    <col min="25" max="25" width="8.7109375" style="59" customWidth="1"/>
    <col min="26" max="26" width="9.140625" style="59"/>
    <col min="27" max="27" width="8.5703125" style="59" customWidth="1"/>
    <col min="28" max="28" width="8.7109375" style="59" customWidth="1"/>
    <col min="29" max="29" width="9.140625" style="65"/>
    <col min="30" max="30" width="8.28515625" style="69" customWidth="1"/>
    <col min="31" max="31" width="10.42578125" style="69" customWidth="1"/>
    <col min="32" max="32" width="8.5703125" style="69" customWidth="1"/>
    <col min="33" max="33" width="10.42578125" style="69" customWidth="1"/>
    <col min="34" max="34" width="9.140625" style="70"/>
    <col min="35" max="35" width="9.28515625" style="59" customWidth="1"/>
    <col min="36" max="36" width="9.85546875" style="59" bestFit="1" customWidth="1"/>
    <col min="37" max="37" width="9.140625" style="59"/>
    <col min="38" max="38" width="9.85546875" style="59" bestFit="1" customWidth="1"/>
    <col min="39" max="39" width="9.140625" style="45"/>
  </cols>
  <sheetData>
    <row r="1" spans="1:45" s="11" customFormat="1" ht="30" customHeight="1" x14ac:dyDescent="0.25">
      <c r="E1" s="142" t="s">
        <v>156</v>
      </c>
      <c r="F1" s="142"/>
      <c r="G1" s="142"/>
      <c r="H1" s="142"/>
      <c r="I1" s="142"/>
      <c r="J1" s="59"/>
      <c r="K1" s="59"/>
      <c r="L1" s="60" t="s">
        <v>157</v>
      </c>
      <c r="M1" s="59"/>
      <c r="N1" s="45"/>
      <c r="O1" s="143" t="s">
        <v>158</v>
      </c>
      <c r="P1" s="142"/>
      <c r="Q1" s="142"/>
      <c r="R1" s="142"/>
      <c r="S1" s="144"/>
      <c r="T1" s="143" t="s">
        <v>159</v>
      </c>
      <c r="U1" s="142"/>
      <c r="V1" s="142"/>
      <c r="W1" s="142"/>
      <c r="X1" s="144"/>
      <c r="Y1" s="145" t="s">
        <v>160</v>
      </c>
      <c r="Z1" s="146"/>
      <c r="AA1" s="146"/>
      <c r="AB1" s="146"/>
      <c r="AC1" s="147"/>
      <c r="AD1" s="148" t="s">
        <v>161</v>
      </c>
      <c r="AE1" s="149"/>
      <c r="AF1" s="149"/>
      <c r="AG1" s="149"/>
      <c r="AH1" s="149"/>
      <c r="AI1" s="142" t="s">
        <v>162</v>
      </c>
      <c r="AJ1" s="142"/>
      <c r="AK1" s="142"/>
      <c r="AL1" s="142"/>
      <c r="AM1" s="142"/>
      <c r="AN1" s="142" t="s">
        <v>163</v>
      </c>
      <c r="AO1" s="142"/>
      <c r="AP1" s="142"/>
      <c r="AQ1" s="142"/>
      <c r="AR1" s="142"/>
    </row>
    <row r="2" spans="1:45" ht="39.950000000000003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5" t="s">
        <v>103</v>
      </c>
      <c r="F2" s="15" t="s">
        <v>104</v>
      </c>
      <c r="G2" s="1" t="s">
        <v>105</v>
      </c>
      <c r="H2" s="15" t="s">
        <v>106</v>
      </c>
      <c r="I2" s="37" t="s">
        <v>145</v>
      </c>
      <c r="J2" s="61" t="s">
        <v>103</v>
      </c>
      <c r="K2" s="61" t="s">
        <v>104</v>
      </c>
      <c r="L2" s="61" t="s">
        <v>105</v>
      </c>
      <c r="M2" s="61" t="s">
        <v>106</v>
      </c>
      <c r="N2" s="37" t="s">
        <v>145</v>
      </c>
      <c r="O2" s="15" t="s">
        <v>103</v>
      </c>
      <c r="P2" s="15" t="s">
        <v>104</v>
      </c>
      <c r="Q2" s="1" t="s">
        <v>105</v>
      </c>
      <c r="R2" s="15" t="s">
        <v>106</v>
      </c>
      <c r="S2" s="37" t="s">
        <v>145</v>
      </c>
      <c r="T2" s="15" t="s">
        <v>103</v>
      </c>
      <c r="U2" s="15" t="s">
        <v>104</v>
      </c>
      <c r="V2" s="1" t="s">
        <v>105</v>
      </c>
      <c r="W2" s="15" t="s">
        <v>106</v>
      </c>
      <c r="X2" s="37" t="s">
        <v>145</v>
      </c>
      <c r="Y2" s="61" t="s">
        <v>103</v>
      </c>
      <c r="Z2" s="61" t="s">
        <v>104</v>
      </c>
      <c r="AA2" s="61" t="s">
        <v>105</v>
      </c>
      <c r="AB2" s="61" t="s">
        <v>106</v>
      </c>
      <c r="AC2" s="63" t="s">
        <v>145</v>
      </c>
      <c r="AD2" s="66" t="s">
        <v>103</v>
      </c>
      <c r="AE2" s="66" t="s">
        <v>104</v>
      </c>
      <c r="AF2" s="66" t="s">
        <v>105</v>
      </c>
      <c r="AG2" s="66" t="s">
        <v>106</v>
      </c>
      <c r="AH2" s="67" t="s">
        <v>145</v>
      </c>
      <c r="AI2" s="61" t="s">
        <v>103</v>
      </c>
      <c r="AJ2" s="61" t="s">
        <v>104</v>
      </c>
      <c r="AK2" s="61" t="s">
        <v>105</v>
      </c>
      <c r="AL2" s="61" t="s">
        <v>106</v>
      </c>
      <c r="AM2" s="37" t="s">
        <v>145</v>
      </c>
      <c r="AN2" s="15" t="s">
        <v>103</v>
      </c>
      <c r="AO2" s="15" t="s">
        <v>104</v>
      </c>
      <c r="AP2" s="1" t="s">
        <v>105</v>
      </c>
      <c r="AQ2" s="15" t="s">
        <v>106</v>
      </c>
      <c r="AR2" s="37" t="s">
        <v>145</v>
      </c>
    </row>
    <row r="3" spans="1:45" ht="30" customHeight="1" x14ac:dyDescent="0.25">
      <c r="A3" s="2">
        <v>1</v>
      </c>
      <c r="B3" s="2">
        <v>125</v>
      </c>
      <c r="C3" s="2" t="s">
        <v>4</v>
      </c>
      <c r="D3" s="16" t="s">
        <v>5</v>
      </c>
      <c r="E3" s="17">
        <v>1.57</v>
      </c>
      <c r="F3" s="36">
        <f>(B3*E3)</f>
        <v>196.25</v>
      </c>
      <c r="G3" s="19">
        <v>1.25</v>
      </c>
      <c r="H3" s="19">
        <f>(B3*G3)</f>
        <v>156.25</v>
      </c>
      <c r="I3" s="38"/>
      <c r="J3" s="62"/>
      <c r="K3" s="62"/>
      <c r="L3" s="62"/>
      <c r="M3" s="62"/>
      <c r="N3" s="46"/>
      <c r="O3" s="54">
        <v>1.8</v>
      </c>
      <c r="P3" s="52">
        <f>(B3*O3)</f>
        <v>225</v>
      </c>
      <c r="Q3" s="13">
        <v>1.07</v>
      </c>
      <c r="R3" s="52">
        <f>(B3*Q3)</f>
        <v>133.75</v>
      </c>
      <c r="S3" s="46"/>
      <c r="T3" s="54">
        <v>1.88</v>
      </c>
      <c r="U3" s="54">
        <f>(B3*T3)</f>
        <v>235</v>
      </c>
      <c r="V3" s="77">
        <v>1.04</v>
      </c>
      <c r="W3" s="56">
        <f>(B3*V3)</f>
        <v>130</v>
      </c>
      <c r="X3" s="46"/>
      <c r="Y3" s="62"/>
      <c r="Z3" s="62">
        <f>B3*Y3</f>
        <v>0</v>
      </c>
      <c r="AA3" s="62"/>
      <c r="AB3" s="62">
        <f>(B3*AA3)</f>
        <v>0</v>
      </c>
      <c r="AC3" s="64"/>
      <c r="AD3" s="52"/>
      <c r="AE3" s="52">
        <f>(B3*AD3)</f>
        <v>0</v>
      </c>
      <c r="AF3" s="52"/>
      <c r="AG3" s="52">
        <f>(B3*AF3)</f>
        <v>0</v>
      </c>
      <c r="AH3" s="68"/>
      <c r="AI3" s="62"/>
      <c r="AJ3" s="62">
        <f>(B3*AI3)</f>
        <v>0</v>
      </c>
      <c r="AK3" s="62"/>
      <c r="AL3" s="62">
        <f>(B3*AK3)</f>
        <v>0</v>
      </c>
      <c r="AM3" s="46"/>
      <c r="AN3" s="13"/>
      <c r="AO3" s="13"/>
      <c r="AP3" s="13"/>
      <c r="AQ3" s="13"/>
      <c r="AR3" s="13"/>
      <c r="AS3" s="13"/>
    </row>
    <row r="4" spans="1:45" ht="30" customHeight="1" x14ac:dyDescent="0.25">
      <c r="A4" s="2">
        <v>2</v>
      </c>
      <c r="B4" s="2">
        <v>175</v>
      </c>
      <c r="C4" s="2" t="s">
        <v>6</v>
      </c>
      <c r="D4" s="16" t="s">
        <v>107</v>
      </c>
      <c r="E4" s="17"/>
      <c r="F4" s="36">
        <f t="shared" ref="F4:F58" si="0">(B4*E4)</f>
        <v>0</v>
      </c>
      <c r="G4" s="19"/>
      <c r="H4" s="19">
        <f t="shared" ref="H4:H69" si="1">(B4*G4)</f>
        <v>0</v>
      </c>
      <c r="I4" s="38"/>
      <c r="J4" s="62"/>
      <c r="K4" s="62"/>
      <c r="L4" s="62"/>
      <c r="M4" s="62"/>
      <c r="N4" s="46"/>
      <c r="O4" s="54">
        <v>3</v>
      </c>
      <c r="P4" s="52">
        <f t="shared" ref="P4:P67" si="2">(B4*O4)</f>
        <v>525</v>
      </c>
      <c r="Q4" s="77">
        <v>2.06</v>
      </c>
      <c r="R4" s="52">
        <f t="shared" ref="R4:R67" si="3">(B4*Q4)</f>
        <v>360.5</v>
      </c>
      <c r="S4" s="46"/>
      <c r="T4" s="54">
        <v>3.7</v>
      </c>
      <c r="U4" s="54">
        <f t="shared" ref="U4:U67" si="4">(B4*T4)</f>
        <v>647.5</v>
      </c>
      <c r="V4" s="13">
        <v>2.2200000000000002</v>
      </c>
      <c r="W4" s="56">
        <f t="shared" ref="W4:W67" si="5">(B4*V4)</f>
        <v>388.50000000000006</v>
      </c>
      <c r="X4" s="46"/>
      <c r="Y4" s="62"/>
      <c r="Z4" s="62">
        <f t="shared" ref="Z4:Z67" si="6">B4*Y4</f>
        <v>0</v>
      </c>
      <c r="AA4" s="62"/>
      <c r="AB4" s="62">
        <f t="shared" ref="AB4:AB67" si="7">(B4*AA4)</f>
        <v>0</v>
      </c>
      <c r="AC4" s="64"/>
      <c r="AD4" s="52"/>
      <c r="AE4" s="52">
        <f t="shared" ref="AE4:AE67" si="8">(B4*AD4)</f>
        <v>0</v>
      </c>
      <c r="AF4" s="52">
        <v>25.52</v>
      </c>
      <c r="AG4" s="52">
        <f t="shared" ref="AG4:AG67" si="9">(B4*AF4)</f>
        <v>4466</v>
      </c>
      <c r="AH4" s="68"/>
      <c r="AI4" s="62"/>
      <c r="AJ4" s="62">
        <f t="shared" ref="AJ4:AJ67" si="10">(B4*AI4)</f>
        <v>0</v>
      </c>
      <c r="AK4" s="62"/>
      <c r="AL4" s="62">
        <f t="shared" ref="AL4:AL67" si="11">(B4*AK4)</f>
        <v>0</v>
      </c>
      <c r="AM4" s="46"/>
      <c r="AN4" s="13"/>
      <c r="AO4" s="13"/>
      <c r="AP4" s="13"/>
      <c r="AQ4" s="13"/>
      <c r="AR4" s="13"/>
      <c r="AS4" s="13"/>
    </row>
    <row r="5" spans="1:45" ht="30" customHeight="1" x14ac:dyDescent="0.25">
      <c r="A5" s="2">
        <v>3</v>
      </c>
      <c r="B5" s="2">
        <v>12</v>
      </c>
      <c r="C5" s="2" t="s">
        <v>6</v>
      </c>
      <c r="D5" s="16" t="s">
        <v>108</v>
      </c>
      <c r="E5" s="17">
        <v>19.38</v>
      </c>
      <c r="F5" s="36">
        <f t="shared" si="0"/>
        <v>232.56</v>
      </c>
      <c r="G5" s="19">
        <v>10.43</v>
      </c>
      <c r="H5" s="19">
        <f t="shared" si="1"/>
        <v>125.16</v>
      </c>
      <c r="I5" s="38"/>
      <c r="J5" s="62"/>
      <c r="K5" s="62"/>
      <c r="L5" s="62"/>
      <c r="M5" s="62"/>
      <c r="N5" s="46"/>
      <c r="O5" s="54"/>
      <c r="P5" s="52">
        <f t="shared" si="2"/>
        <v>0</v>
      </c>
      <c r="Q5" s="13"/>
      <c r="R5" s="52">
        <f t="shared" si="3"/>
        <v>0</v>
      </c>
      <c r="S5" s="46"/>
      <c r="T5" s="54">
        <v>13.88</v>
      </c>
      <c r="U5" s="54">
        <f t="shared" si="4"/>
        <v>166.56</v>
      </c>
      <c r="V5" s="77">
        <v>8.16</v>
      </c>
      <c r="W5" s="56">
        <f t="shared" si="5"/>
        <v>97.92</v>
      </c>
      <c r="X5" s="46"/>
      <c r="Y5" s="62">
        <v>20.399999999999999</v>
      </c>
      <c r="Z5" s="62">
        <f t="shared" si="6"/>
        <v>244.79999999999998</v>
      </c>
      <c r="AA5" s="62">
        <v>12.24</v>
      </c>
      <c r="AB5" s="62">
        <f t="shared" si="7"/>
        <v>146.88</v>
      </c>
      <c r="AC5" s="64"/>
      <c r="AD5" s="52"/>
      <c r="AE5" s="52">
        <f t="shared" si="8"/>
        <v>0</v>
      </c>
      <c r="AF5" s="52">
        <v>86.62</v>
      </c>
      <c r="AG5" s="52">
        <f t="shared" si="9"/>
        <v>1039.44</v>
      </c>
      <c r="AH5" s="68"/>
      <c r="AI5" s="62"/>
      <c r="AJ5" s="62">
        <f t="shared" si="10"/>
        <v>0</v>
      </c>
      <c r="AK5" s="62"/>
      <c r="AL5" s="62">
        <f t="shared" si="11"/>
        <v>0</v>
      </c>
      <c r="AM5" s="46"/>
      <c r="AN5" s="13"/>
      <c r="AO5" s="13"/>
      <c r="AP5" s="13"/>
      <c r="AQ5" s="13"/>
      <c r="AR5" s="13"/>
      <c r="AS5" s="13"/>
    </row>
    <row r="6" spans="1:45" ht="30" customHeight="1" x14ac:dyDescent="0.25">
      <c r="A6" s="2">
        <v>4</v>
      </c>
      <c r="B6" s="2">
        <v>120</v>
      </c>
      <c r="C6" s="2" t="s">
        <v>4</v>
      </c>
      <c r="D6" s="16" t="s">
        <v>7</v>
      </c>
      <c r="E6" s="17"/>
      <c r="F6" s="36">
        <f t="shared" si="0"/>
        <v>0</v>
      </c>
      <c r="G6" s="19"/>
      <c r="H6" s="19">
        <f t="shared" si="1"/>
        <v>0</v>
      </c>
      <c r="I6" s="38"/>
      <c r="J6" s="62"/>
      <c r="K6" s="62"/>
      <c r="L6" s="62"/>
      <c r="M6" s="62"/>
      <c r="N6" s="46"/>
      <c r="O6" s="54"/>
      <c r="P6" s="52">
        <f t="shared" si="2"/>
        <v>0</v>
      </c>
      <c r="Q6" s="13"/>
      <c r="R6" s="52">
        <f t="shared" si="3"/>
        <v>0</v>
      </c>
      <c r="S6" s="46"/>
      <c r="T6" s="54">
        <v>9.74</v>
      </c>
      <c r="U6" s="54">
        <f t="shared" si="4"/>
        <v>1168.8</v>
      </c>
      <c r="V6" s="77">
        <v>5.66</v>
      </c>
      <c r="W6" s="56">
        <f t="shared" si="5"/>
        <v>679.2</v>
      </c>
      <c r="X6" s="46"/>
      <c r="Y6" s="62"/>
      <c r="Z6" s="62">
        <f t="shared" si="6"/>
        <v>0</v>
      </c>
      <c r="AA6" s="62"/>
      <c r="AB6" s="62">
        <f t="shared" si="7"/>
        <v>0</v>
      </c>
      <c r="AC6" s="64"/>
      <c r="AD6" s="52"/>
      <c r="AE6" s="52">
        <f t="shared" si="8"/>
        <v>0</v>
      </c>
      <c r="AF6" s="52"/>
      <c r="AG6" s="52">
        <f t="shared" si="9"/>
        <v>0</v>
      </c>
      <c r="AH6" s="68"/>
      <c r="AI6" s="62"/>
      <c r="AJ6" s="62">
        <f t="shared" si="10"/>
        <v>0</v>
      </c>
      <c r="AK6" s="62"/>
      <c r="AL6" s="62">
        <f t="shared" si="11"/>
        <v>0</v>
      </c>
      <c r="AM6" s="46"/>
      <c r="AN6" s="13"/>
      <c r="AO6" s="13"/>
      <c r="AP6" s="13"/>
      <c r="AQ6" s="13"/>
      <c r="AR6" s="13"/>
      <c r="AS6" s="13"/>
    </row>
    <row r="7" spans="1:45" ht="30" customHeight="1" x14ac:dyDescent="0.25">
      <c r="A7" s="2">
        <v>5</v>
      </c>
      <c r="B7" s="2">
        <v>10</v>
      </c>
      <c r="C7" s="2" t="s">
        <v>6</v>
      </c>
      <c r="D7" s="20" t="s">
        <v>8</v>
      </c>
      <c r="E7" s="17">
        <v>27.73</v>
      </c>
      <c r="F7" s="36">
        <f t="shared" si="0"/>
        <v>277.3</v>
      </c>
      <c r="G7" s="19">
        <v>18.8</v>
      </c>
      <c r="H7" s="19">
        <f t="shared" si="1"/>
        <v>188</v>
      </c>
      <c r="I7" s="38"/>
      <c r="J7" s="62"/>
      <c r="K7" s="62"/>
      <c r="L7" s="62"/>
      <c r="M7" s="62"/>
      <c r="N7" s="46"/>
      <c r="O7" s="54"/>
      <c r="P7" s="52">
        <f t="shared" si="2"/>
        <v>0</v>
      </c>
      <c r="Q7" s="13"/>
      <c r="R7" s="52">
        <f t="shared" si="3"/>
        <v>0</v>
      </c>
      <c r="S7" s="46"/>
      <c r="T7" s="54">
        <v>15.56</v>
      </c>
      <c r="U7" s="54">
        <f t="shared" si="4"/>
        <v>155.6</v>
      </c>
      <c r="V7" s="77">
        <v>8.59</v>
      </c>
      <c r="W7" s="56">
        <f t="shared" si="5"/>
        <v>85.9</v>
      </c>
      <c r="X7" s="46"/>
      <c r="Y7" s="62">
        <v>15.4</v>
      </c>
      <c r="Z7" s="62">
        <f t="shared" si="6"/>
        <v>154</v>
      </c>
      <c r="AA7" s="62">
        <v>9.25</v>
      </c>
      <c r="AB7" s="62">
        <f t="shared" si="7"/>
        <v>92.5</v>
      </c>
      <c r="AC7" s="64"/>
      <c r="AD7" s="52"/>
      <c r="AE7" s="52">
        <f t="shared" si="8"/>
        <v>0</v>
      </c>
      <c r="AF7" s="52">
        <v>97.28</v>
      </c>
      <c r="AG7" s="52">
        <f t="shared" si="9"/>
        <v>972.8</v>
      </c>
      <c r="AH7" s="68"/>
      <c r="AI7" s="62"/>
      <c r="AJ7" s="62">
        <f t="shared" si="10"/>
        <v>0</v>
      </c>
      <c r="AK7" s="62"/>
      <c r="AL7" s="62">
        <f t="shared" si="11"/>
        <v>0</v>
      </c>
      <c r="AM7" s="46"/>
      <c r="AN7" s="13"/>
      <c r="AO7" s="13"/>
      <c r="AP7" s="13"/>
      <c r="AQ7" s="13"/>
      <c r="AR7" s="13"/>
      <c r="AS7" s="13"/>
    </row>
    <row r="8" spans="1:45" ht="30" customHeight="1" x14ac:dyDescent="0.25">
      <c r="A8" s="2">
        <v>6</v>
      </c>
      <c r="B8" s="2">
        <v>100</v>
      </c>
      <c r="C8" s="2" t="s">
        <v>6</v>
      </c>
      <c r="D8" s="16" t="s">
        <v>9</v>
      </c>
      <c r="E8" s="17">
        <v>25.44</v>
      </c>
      <c r="F8" s="36">
        <f t="shared" si="0"/>
        <v>2544</v>
      </c>
      <c r="G8" s="78">
        <v>8.34</v>
      </c>
      <c r="H8" s="19">
        <f t="shared" si="1"/>
        <v>834</v>
      </c>
      <c r="I8" s="38"/>
      <c r="J8" s="62"/>
      <c r="K8" s="62"/>
      <c r="L8" s="62"/>
      <c r="M8" s="62"/>
      <c r="N8" s="46"/>
      <c r="O8" s="54"/>
      <c r="P8" s="52">
        <f t="shared" si="2"/>
        <v>0</v>
      </c>
      <c r="Q8" s="13"/>
      <c r="R8" s="52">
        <f t="shared" si="3"/>
        <v>0</v>
      </c>
      <c r="S8" s="46"/>
      <c r="T8" s="54">
        <v>18.079999999999998</v>
      </c>
      <c r="U8" s="54">
        <f t="shared" si="4"/>
        <v>1807.9999999999998</v>
      </c>
      <c r="V8" s="13">
        <v>10.62</v>
      </c>
      <c r="W8" s="56">
        <f t="shared" si="5"/>
        <v>1062</v>
      </c>
      <c r="X8" s="46"/>
      <c r="Y8" s="62"/>
      <c r="Z8" s="62">
        <f t="shared" si="6"/>
        <v>0</v>
      </c>
      <c r="AA8" s="62"/>
      <c r="AB8" s="62">
        <f t="shared" si="7"/>
        <v>0</v>
      </c>
      <c r="AC8" s="64"/>
      <c r="AD8" s="52"/>
      <c r="AE8" s="52">
        <f t="shared" si="8"/>
        <v>0</v>
      </c>
      <c r="AF8" s="52">
        <v>114.34</v>
      </c>
      <c r="AG8" s="71">
        <f t="shared" si="9"/>
        <v>11434</v>
      </c>
      <c r="AH8" s="68"/>
      <c r="AI8" s="62"/>
      <c r="AJ8" s="62">
        <f t="shared" si="10"/>
        <v>0</v>
      </c>
      <c r="AK8" s="62"/>
      <c r="AL8" s="62">
        <f t="shared" si="11"/>
        <v>0</v>
      </c>
      <c r="AM8" s="46"/>
      <c r="AN8" s="13"/>
      <c r="AO8" s="13"/>
      <c r="AP8" s="13"/>
      <c r="AQ8" s="13"/>
      <c r="AR8" s="13"/>
      <c r="AS8" s="13"/>
    </row>
    <row r="9" spans="1:45" ht="30" customHeight="1" x14ac:dyDescent="0.25">
      <c r="A9" s="2">
        <v>7</v>
      </c>
      <c r="B9" s="2">
        <v>60</v>
      </c>
      <c r="C9" s="2" t="s">
        <v>4</v>
      </c>
      <c r="D9" s="16" t="s">
        <v>10</v>
      </c>
      <c r="E9" s="17">
        <v>26</v>
      </c>
      <c r="F9" s="36">
        <f t="shared" si="0"/>
        <v>1560</v>
      </c>
      <c r="G9" s="78">
        <v>5.58</v>
      </c>
      <c r="H9" s="19">
        <f t="shared" si="1"/>
        <v>334.8</v>
      </c>
      <c r="I9" s="38"/>
      <c r="J9" s="62"/>
      <c r="K9" s="62"/>
      <c r="L9" s="62"/>
      <c r="M9" s="62"/>
      <c r="N9" s="46"/>
      <c r="O9" s="54"/>
      <c r="P9" s="52">
        <f t="shared" si="2"/>
        <v>0</v>
      </c>
      <c r="Q9" s="13"/>
      <c r="R9" s="52">
        <f t="shared" si="3"/>
        <v>0</v>
      </c>
      <c r="S9" s="46"/>
      <c r="T9" s="54">
        <v>18.72</v>
      </c>
      <c r="U9" s="54">
        <f t="shared" si="4"/>
        <v>1123.1999999999998</v>
      </c>
      <c r="V9" s="13">
        <v>11.01</v>
      </c>
      <c r="W9" s="56">
        <f t="shared" si="5"/>
        <v>660.6</v>
      </c>
      <c r="X9" s="46"/>
      <c r="Y9" s="62"/>
      <c r="Z9" s="62">
        <f t="shared" si="6"/>
        <v>0</v>
      </c>
      <c r="AA9" s="62"/>
      <c r="AB9" s="62">
        <f t="shared" si="7"/>
        <v>0</v>
      </c>
      <c r="AC9" s="64"/>
      <c r="AD9" s="52"/>
      <c r="AE9" s="52">
        <f t="shared" si="8"/>
        <v>0</v>
      </c>
      <c r="AF9" s="52">
        <v>207.51</v>
      </c>
      <c r="AG9" s="52">
        <f t="shared" si="9"/>
        <v>12450.599999999999</v>
      </c>
      <c r="AH9" s="68"/>
      <c r="AI9" s="62"/>
      <c r="AJ9" s="62">
        <f t="shared" si="10"/>
        <v>0</v>
      </c>
      <c r="AK9" s="62"/>
      <c r="AL9" s="62">
        <f t="shared" si="11"/>
        <v>0</v>
      </c>
      <c r="AM9" s="46"/>
      <c r="AN9" s="13"/>
      <c r="AO9" s="13"/>
      <c r="AP9" s="13"/>
      <c r="AQ9" s="13"/>
      <c r="AR9" s="13"/>
      <c r="AS9" s="13"/>
    </row>
    <row r="10" spans="1:45" ht="39.950000000000003" customHeight="1" x14ac:dyDescent="0.25">
      <c r="A10" s="2">
        <v>8</v>
      </c>
      <c r="B10" s="2">
        <v>96</v>
      </c>
      <c r="C10" s="2" t="s">
        <v>4</v>
      </c>
      <c r="D10" s="16" t="s">
        <v>11</v>
      </c>
      <c r="E10" s="17"/>
      <c r="F10" s="36">
        <f t="shared" si="0"/>
        <v>0</v>
      </c>
      <c r="G10" s="19"/>
      <c r="H10" s="19">
        <f t="shared" si="1"/>
        <v>0</v>
      </c>
      <c r="I10" s="38"/>
      <c r="J10" s="62"/>
      <c r="K10" s="62"/>
      <c r="L10" s="62"/>
      <c r="M10" s="62"/>
      <c r="N10" s="46"/>
      <c r="O10" s="54"/>
      <c r="P10" s="52">
        <f t="shared" si="2"/>
        <v>0</v>
      </c>
      <c r="Q10" s="13"/>
      <c r="R10" s="52">
        <f t="shared" si="3"/>
        <v>0</v>
      </c>
      <c r="S10" s="46"/>
      <c r="T10" s="54">
        <v>38.729999999999997</v>
      </c>
      <c r="U10" s="54">
        <f t="shared" si="4"/>
        <v>3718.08</v>
      </c>
      <c r="V10" s="13">
        <v>26.71</v>
      </c>
      <c r="W10" s="56">
        <f t="shared" si="5"/>
        <v>2564.16</v>
      </c>
      <c r="X10" s="46"/>
      <c r="Y10" s="62">
        <v>48.15</v>
      </c>
      <c r="Z10" s="62">
        <f t="shared" si="6"/>
        <v>4622.3999999999996</v>
      </c>
      <c r="AA10" s="62">
        <v>28.9</v>
      </c>
      <c r="AB10" s="62">
        <f t="shared" si="7"/>
        <v>2774.3999999999996</v>
      </c>
      <c r="AC10" s="64"/>
      <c r="AD10" s="52">
        <v>58.67</v>
      </c>
      <c r="AE10" s="52">
        <f t="shared" si="8"/>
        <v>5632.32</v>
      </c>
      <c r="AF10" s="52">
        <v>48.27</v>
      </c>
      <c r="AG10" s="52">
        <f t="shared" si="9"/>
        <v>4633.92</v>
      </c>
      <c r="AH10" s="68"/>
      <c r="AI10" s="62">
        <v>58.66</v>
      </c>
      <c r="AJ10" s="62">
        <f t="shared" si="10"/>
        <v>5631.36</v>
      </c>
      <c r="AK10" s="79">
        <v>24.7</v>
      </c>
      <c r="AL10" s="62">
        <f t="shared" si="11"/>
        <v>2371.1999999999998</v>
      </c>
      <c r="AM10" s="46"/>
      <c r="AN10" s="13"/>
      <c r="AO10" s="13"/>
      <c r="AP10" s="13"/>
      <c r="AQ10" s="13"/>
      <c r="AR10" s="13"/>
      <c r="AS10" s="13"/>
    </row>
    <row r="11" spans="1:45" ht="30" customHeight="1" x14ac:dyDescent="0.25">
      <c r="A11" s="2">
        <v>9</v>
      </c>
      <c r="B11" s="2">
        <v>32</v>
      </c>
      <c r="C11" s="2" t="s">
        <v>4</v>
      </c>
      <c r="D11" s="16" t="s">
        <v>12</v>
      </c>
      <c r="E11" s="17"/>
      <c r="F11" s="36">
        <f t="shared" si="0"/>
        <v>0</v>
      </c>
      <c r="G11" s="19"/>
      <c r="H11" s="19">
        <f t="shared" si="1"/>
        <v>0</v>
      </c>
      <c r="I11" s="38"/>
      <c r="J11" s="62"/>
      <c r="K11" s="62"/>
      <c r="L11" s="62"/>
      <c r="M11" s="62"/>
      <c r="N11" s="46"/>
      <c r="O11" s="54"/>
      <c r="P11" s="52">
        <f t="shared" si="2"/>
        <v>0</v>
      </c>
      <c r="Q11" s="13"/>
      <c r="R11" s="52">
        <f t="shared" si="3"/>
        <v>0</v>
      </c>
      <c r="S11" s="46"/>
      <c r="T11" s="54">
        <v>58.4</v>
      </c>
      <c r="U11" s="54">
        <f t="shared" si="4"/>
        <v>1868.8</v>
      </c>
      <c r="V11" s="13">
        <v>40.98</v>
      </c>
      <c r="W11" s="56">
        <f t="shared" si="5"/>
        <v>1311.36</v>
      </c>
      <c r="X11" s="46"/>
      <c r="Y11" s="62">
        <v>74.150000000000006</v>
      </c>
      <c r="Z11" s="62">
        <f t="shared" si="6"/>
        <v>2372.8000000000002</v>
      </c>
      <c r="AA11" s="62">
        <v>44.48</v>
      </c>
      <c r="AB11" s="62">
        <f t="shared" si="7"/>
        <v>1423.36</v>
      </c>
      <c r="AC11" s="64"/>
      <c r="AD11" s="52"/>
      <c r="AE11" s="52">
        <f t="shared" si="8"/>
        <v>0</v>
      </c>
      <c r="AF11" s="52"/>
      <c r="AG11" s="52">
        <f t="shared" si="9"/>
        <v>0</v>
      </c>
      <c r="AH11" s="68"/>
      <c r="AI11" s="62">
        <v>88.44</v>
      </c>
      <c r="AJ11" s="62">
        <f t="shared" si="10"/>
        <v>2830.08</v>
      </c>
      <c r="AK11" s="79">
        <v>39</v>
      </c>
      <c r="AL11" s="62">
        <f t="shared" si="11"/>
        <v>1248</v>
      </c>
      <c r="AM11" s="46"/>
      <c r="AN11" s="13"/>
      <c r="AO11" s="13"/>
      <c r="AP11" s="13"/>
      <c r="AQ11" s="13"/>
      <c r="AR11" s="13"/>
      <c r="AS11" s="13"/>
    </row>
    <row r="12" spans="1:45" ht="30" customHeight="1" x14ac:dyDescent="0.25">
      <c r="A12" s="2">
        <v>10</v>
      </c>
      <c r="B12" s="2">
        <v>12</v>
      </c>
      <c r="C12" s="2" t="s">
        <v>4</v>
      </c>
      <c r="D12" s="16" t="s">
        <v>109</v>
      </c>
      <c r="E12" s="17"/>
      <c r="F12" s="36">
        <f t="shared" si="0"/>
        <v>0</v>
      </c>
      <c r="G12" s="19"/>
      <c r="H12" s="19">
        <f t="shared" si="1"/>
        <v>0</v>
      </c>
      <c r="I12" s="38"/>
      <c r="J12" s="62"/>
      <c r="K12" s="62"/>
      <c r="L12" s="62"/>
      <c r="M12" s="62"/>
      <c r="N12" s="46"/>
      <c r="O12" s="54"/>
      <c r="P12" s="52">
        <f t="shared" si="2"/>
        <v>0</v>
      </c>
      <c r="Q12" s="13"/>
      <c r="R12" s="52">
        <f t="shared" si="3"/>
        <v>0</v>
      </c>
      <c r="S12" s="46"/>
      <c r="T12" s="54">
        <v>212.63</v>
      </c>
      <c r="U12" s="54">
        <f t="shared" si="4"/>
        <v>2551.56</v>
      </c>
      <c r="V12" s="47">
        <v>113.4</v>
      </c>
      <c r="W12" s="56">
        <f t="shared" si="5"/>
        <v>1360.8000000000002</v>
      </c>
      <c r="X12" s="46"/>
      <c r="Y12" s="62">
        <v>201.8</v>
      </c>
      <c r="Z12" s="62">
        <f t="shared" si="6"/>
        <v>2421.6000000000004</v>
      </c>
      <c r="AA12" s="62">
        <v>121.07</v>
      </c>
      <c r="AB12" s="62">
        <f t="shared" si="7"/>
        <v>1452.84</v>
      </c>
      <c r="AC12" s="64"/>
      <c r="AD12" s="52">
        <v>239</v>
      </c>
      <c r="AE12" s="52">
        <f t="shared" si="8"/>
        <v>2868</v>
      </c>
      <c r="AF12" s="52">
        <v>143.97999999999999</v>
      </c>
      <c r="AG12" s="52">
        <f t="shared" si="9"/>
        <v>1727.7599999999998</v>
      </c>
      <c r="AH12" s="68"/>
      <c r="AI12" s="62">
        <v>270</v>
      </c>
      <c r="AJ12" s="62">
        <f t="shared" si="10"/>
        <v>3240</v>
      </c>
      <c r="AK12" s="79">
        <v>113</v>
      </c>
      <c r="AL12" s="62">
        <f t="shared" si="11"/>
        <v>1356</v>
      </c>
      <c r="AM12" s="46"/>
      <c r="AN12" s="13"/>
      <c r="AO12" s="13"/>
      <c r="AP12" s="13"/>
      <c r="AQ12" s="13"/>
      <c r="AR12" s="13"/>
      <c r="AS12" s="13"/>
    </row>
    <row r="13" spans="1:45" s="11" customFormat="1" ht="30" customHeight="1" x14ac:dyDescent="0.25">
      <c r="A13" s="2">
        <v>12</v>
      </c>
      <c r="B13" s="2">
        <v>90</v>
      </c>
      <c r="C13" s="2" t="s">
        <v>4</v>
      </c>
      <c r="D13" s="16" t="s">
        <v>132</v>
      </c>
      <c r="E13" s="17"/>
      <c r="F13" s="36">
        <f t="shared" si="0"/>
        <v>0</v>
      </c>
      <c r="G13" s="19"/>
      <c r="H13" s="19">
        <f t="shared" si="1"/>
        <v>0</v>
      </c>
      <c r="I13" s="38"/>
      <c r="J13" s="62"/>
      <c r="K13" s="62"/>
      <c r="L13" s="62"/>
      <c r="M13" s="62"/>
      <c r="N13" s="46"/>
      <c r="O13" s="54"/>
      <c r="P13" s="52">
        <f t="shared" si="2"/>
        <v>0</v>
      </c>
      <c r="Q13" s="13"/>
      <c r="R13" s="52">
        <f t="shared" si="3"/>
        <v>0</v>
      </c>
      <c r="S13" s="46"/>
      <c r="T13" s="54">
        <v>7.5</v>
      </c>
      <c r="U13" s="54">
        <f t="shared" si="4"/>
        <v>675</v>
      </c>
      <c r="V13" s="13">
        <v>5.36</v>
      </c>
      <c r="W13" s="56">
        <f t="shared" si="5"/>
        <v>482.40000000000003</v>
      </c>
      <c r="X13" s="46"/>
      <c r="Y13" s="62">
        <v>10.8</v>
      </c>
      <c r="Z13" s="62">
        <f t="shared" si="6"/>
        <v>972.00000000000011</v>
      </c>
      <c r="AA13" s="62">
        <v>6.49</v>
      </c>
      <c r="AB13" s="62">
        <f t="shared" si="7"/>
        <v>584.1</v>
      </c>
      <c r="AC13" s="64"/>
      <c r="AD13" s="52"/>
      <c r="AE13" s="52">
        <f t="shared" si="8"/>
        <v>0</v>
      </c>
      <c r="AF13" s="52"/>
      <c r="AG13" s="52">
        <f t="shared" si="9"/>
        <v>0</v>
      </c>
      <c r="AH13" s="68"/>
      <c r="AI13" s="62">
        <v>11.86</v>
      </c>
      <c r="AJ13" s="62">
        <f t="shared" si="10"/>
        <v>1067.3999999999999</v>
      </c>
      <c r="AK13" s="79">
        <v>5</v>
      </c>
      <c r="AL13" s="62">
        <f t="shared" si="11"/>
        <v>450</v>
      </c>
      <c r="AM13" s="46"/>
      <c r="AN13" s="13"/>
      <c r="AO13" s="13"/>
      <c r="AP13" s="13"/>
      <c r="AQ13" s="13"/>
      <c r="AR13" s="13"/>
      <c r="AS13" s="13"/>
    </row>
    <row r="14" spans="1:45" s="11" customFormat="1" ht="30" customHeight="1" x14ac:dyDescent="0.25">
      <c r="A14" s="2">
        <v>13</v>
      </c>
      <c r="B14" s="2">
        <v>200</v>
      </c>
      <c r="C14" s="2" t="s">
        <v>4</v>
      </c>
      <c r="D14" s="16" t="s">
        <v>133</v>
      </c>
      <c r="E14" s="17"/>
      <c r="F14" s="36">
        <f t="shared" si="0"/>
        <v>0</v>
      </c>
      <c r="G14" s="19"/>
      <c r="H14" s="19">
        <f t="shared" si="1"/>
        <v>0</v>
      </c>
      <c r="I14" s="38"/>
      <c r="J14" s="62"/>
      <c r="K14" s="62"/>
      <c r="L14" s="62"/>
      <c r="M14" s="62"/>
      <c r="N14" s="46"/>
      <c r="O14" s="54"/>
      <c r="P14" s="52">
        <f t="shared" si="2"/>
        <v>0</v>
      </c>
      <c r="Q14" s="13"/>
      <c r="R14" s="52">
        <f t="shared" si="3"/>
        <v>0</v>
      </c>
      <c r="S14" s="46"/>
      <c r="T14" s="54">
        <v>6.63</v>
      </c>
      <c r="U14" s="54">
        <f t="shared" si="4"/>
        <v>1326</v>
      </c>
      <c r="V14" s="77">
        <v>3.53</v>
      </c>
      <c r="W14" s="56">
        <f t="shared" si="5"/>
        <v>706</v>
      </c>
      <c r="X14" s="58" t="s">
        <v>165</v>
      </c>
      <c r="Y14" s="62"/>
      <c r="Z14" s="62">
        <f t="shared" si="6"/>
        <v>0</v>
      </c>
      <c r="AA14" s="62"/>
      <c r="AB14" s="62">
        <f t="shared" si="7"/>
        <v>0</v>
      </c>
      <c r="AC14" s="64"/>
      <c r="AD14" s="52"/>
      <c r="AE14" s="52">
        <f t="shared" si="8"/>
        <v>0</v>
      </c>
      <c r="AF14" s="52"/>
      <c r="AG14" s="52">
        <f t="shared" si="9"/>
        <v>0</v>
      </c>
      <c r="AH14" s="68"/>
      <c r="AI14" s="62"/>
      <c r="AJ14" s="62">
        <f t="shared" si="10"/>
        <v>0</v>
      </c>
      <c r="AK14" s="62"/>
      <c r="AL14" s="62">
        <f t="shared" si="11"/>
        <v>0</v>
      </c>
      <c r="AM14" s="46"/>
      <c r="AN14" s="13"/>
      <c r="AO14" s="13"/>
      <c r="AP14" s="13"/>
      <c r="AQ14" s="13"/>
      <c r="AR14" s="13"/>
      <c r="AS14" s="13"/>
    </row>
    <row r="15" spans="1:45" ht="30" customHeight="1" x14ac:dyDescent="0.25">
      <c r="A15" s="2">
        <v>14</v>
      </c>
      <c r="B15" s="2">
        <v>12</v>
      </c>
      <c r="C15" s="2" t="s">
        <v>4</v>
      </c>
      <c r="D15" s="16" t="s">
        <v>13</v>
      </c>
      <c r="E15" s="17"/>
      <c r="F15" s="36">
        <f t="shared" si="0"/>
        <v>0</v>
      </c>
      <c r="G15" s="19"/>
      <c r="H15" s="19">
        <f t="shared" si="1"/>
        <v>0</v>
      </c>
      <c r="I15" s="38"/>
      <c r="J15" s="62"/>
      <c r="K15" s="62"/>
      <c r="L15" s="62"/>
      <c r="M15" s="62"/>
      <c r="N15" s="46"/>
      <c r="O15" s="54"/>
      <c r="P15" s="52">
        <f t="shared" si="2"/>
        <v>0</v>
      </c>
      <c r="Q15" s="13"/>
      <c r="R15" s="52">
        <f t="shared" si="3"/>
        <v>0</v>
      </c>
      <c r="S15" s="46"/>
      <c r="T15" s="54">
        <v>17.3</v>
      </c>
      <c r="U15" s="54">
        <f t="shared" si="4"/>
        <v>207.60000000000002</v>
      </c>
      <c r="V15" s="13">
        <v>9.0500000000000007</v>
      </c>
      <c r="W15" s="56">
        <f t="shared" si="5"/>
        <v>108.60000000000001</v>
      </c>
      <c r="X15" s="46"/>
      <c r="Y15" s="62">
        <v>15.85</v>
      </c>
      <c r="Z15" s="62">
        <f t="shared" si="6"/>
        <v>190.2</v>
      </c>
      <c r="AA15" s="62">
        <v>9.5</v>
      </c>
      <c r="AB15" s="62">
        <f t="shared" si="7"/>
        <v>114</v>
      </c>
      <c r="AC15" s="64"/>
      <c r="AD15" s="52"/>
      <c r="AE15" s="52">
        <f t="shared" si="8"/>
        <v>0</v>
      </c>
      <c r="AF15" s="52"/>
      <c r="AG15" s="52">
        <f t="shared" si="9"/>
        <v>0</v>
      </c>
      <c r="AH15" s="68"/>
      <c r="AI15" s="62">
        <v>18.100000000000001</v>
      </c>
      <c r="AJ15" s="62">
        <f t="shared" si="10"/>
        <v>217.20000000000002</v>
      </c>
      <c r="AK15" s="79">
        <v>7.95</v>
      </c>
      <c r="AL15" s="62">
        <f t="shared" si="11"/>
        <v>95.4</v>
      </c>
      <c r="AM15" s="46"/>
      <c r="AN15" s="13"/>
      <c r="AO15" s="13"/>
      <c r="AP15" s="13"/>
      <c r="AQ15" s="13"/>
      <c r="AR15" s="13"/>
      <c r="AS15" s="13"/>
    </row>
    <row r="16" spans="1:45" s="11" customFormat="1" ht="39.950000000000003" customHeight="1" x14ac:dyDescent="0.25">
      <c r="A16" s="2">
        <v>15</v>
      </c>
      <c r="B16" s="4">
        <v>56</v>
      </c>
      <c r="C16" s="4" t="s">
        <v>4</v>
      </c>
      <c r="D16" s="16" t="s">
        <v>88</v>
      </c>
      <c r="E16" s="17"/>
      <c r="F16" s="36">
        <f t="shared" si="0"/>
        <v>0</v>
      </c>
      <c r="G16" s="19"/>
      <c r="H16" s="19">
        <f t="shared" si="1"/>
        <v>0</v>
      </c>
      <c r="I16" s="38"/>
      <c r="J16" s="62"/>
      <c r="K16" s="62"/>
      <c r="L16" s="62"/>
      <c r="M16" s="62"/>
      <c r="N16" s="46"/>
      <c r="O16" s="54"/>
      <c r="P16" s="52">
        <f t="shared" si="2"/>
        <v>0</v>
      </c>
      <c r="Q16" s="13"/>
      <c r="R16" s="52">
        <f t="shared" si="3"/>
        <v>0</v>
      </c>
      <c r="S16" s="46"/>
      <c r="T16" s="54">
        <v>6.63</v>
      </c>
      <c r="U16" s="54">
        <f t="shared" si="4"/>
        <v>371.28</v>
      </c>
      <c r="V16" s="13">
        <v>3.19</v>
      </c>
      <c r="W16" s="56">
        <f t="shared" si="5"/>
        <v>178.64</v>
      </c>
      <c r="X16" s="57"/>
      <c r="Y16" s="62">
        <v>8.5</v>
      </c>
      <c r="Z16" s="62">
        <f t="shared" si="6"/>
        <v>476</v>
      </c>
      <c r="AA16" s="62">
        <v>5.0999999999999996</v>
      </c>
      <c r="AB16" s="62">
        <f t="shared" si="7"/>
        <v>285.59999999999997</v>
      </c>
      <c r="AC16" s="64"/>
      <c r="AD16" s="52">
        <v>4.46</v>
      </c>
      <c r="AE16" s="52">
        <f t="shared" si="8"/>
        <v>249.76</v>
      </c>
      <c r="AF16" s="52">
        <v>4.46</v>
      </c>
      <c r="AG16" s="52">
        <f t="shared" si="9"/>
        <v>249.76</v>
      </c>
      <c r="AH16" s="68"/>
      <c r="AI16" s="62">
        <v>8.74</v>
      </c>
      <c r="AJ16" s="62">
        <f t="shared" si="10"/>
        <v>489.44</v>
      </c>
      <c r="AK16" s="79">
        <v>3</v>
      </c>
      <c r="AL16" s="62">
        <f t="shared" si="11"/>
        <v>168</v>
      </c>
      <c r="AM16" s="46"/>
      <c r="AN16" s="13"/>
      <c r="AO16" s="13"/>
      <c r="AP16" s="13"/>
      <c r="AQ16" s="13"/>
      <c r="AR16" s="13"/>
      <c r="AS16" s="13"/>
    </row>
    <row r="17" spans="1:45" ht="30" customHeight="1" x14ac:dyDescent="0.25">
      <c r="A17" s="2">
        <v>16</v>
      </c>
      <c r="B17" s="2">
        <v>30</v>
      </c>
      <c r="C17" s="2" t="s">
        <v>4</v>
      </c>
      <c r="D17" s="16" t="s">
        <v>14</v>
      </c>
      <c r="E17" s="17"/>
      <c r="F17" s="36">
        <f t="shared" si="0"/>
        <v>0</v>
      </c>
      <c r="G17" s="19"/>
      <c r="H17" s="19">
        <f t="shared" si="1"/>
        <v>0</v>
      </c>
      <c r="I17" s="38"/>
      <c r="J17" s="62"/>
      <c r="K17" s="62"/>
      <c r="L17" s="62"/>
      <c r="M17" s="62"/>
      <c r="N17" s="46"/>
      <c r="O17" s="54"/>
      <c r="P17" s="52">
        <f t="shared" si="2"/>
        <v>0</v>
      </c>
      <c r="Q17" s="13"/>
      <c r="R17" s="52">
        <f t="shared" si="3"/>
        <v>0</v>
      </c>
      <c r="S17" s="46"/>
      <c r="T17" s="54">
        <v>17.3</v>
      </c>
      <c r="U17" s="54">
        <f t="shared" si="4"/>
        <v>519</v>
      </c>
      <c r="V17" s="13">
        <v>8.65</v>
      </c>
      <c r="W17" s="56">
        <f t="shared" si="5"/>
        <v>259.5</v>
      </c>
      <c r="X17" s="46"/>
      <c r="Y17" s="62">
        <v>15.85</v>
      </c>
      <c r="Z17" s="62">
        <f t="shared" si="6"/>
        <v>475.5</v>
      </c>
      <c r="AA17" s="62">
        <v>9.5</v>
      </c>
      <c r="AB17" s="62">
        <f t="shared" si="7"/>
        <v>285</v>
      </c>
      <c r="AC17" s="64"/>
      <c r="AD17" s="52">
        <v>10.48</v>
      </c>
      <c r="AE17" s="52">
        <f t="shared" si="8"/>
        <v>314.40000000000003</v>
      </c>
      <c r="AF17" s="52">
        <v>10.48</v>
      </c>
      <c r="AG17" s="52">
        <f t="shared" si="9"/>
        <v>314.40000000000003</v>
      </c>
      <c r="AH17" s="68"/>
      <c r="AI17" s="62">
        <v>18.100000000000001</v>
      </c>
      <c r="AJ17" s="62">
        <f t="shared" si="10"/>
        <v>543</v>
      </c>
      <c r="AK17" s="79">
        <v>7.95</v>
      </c>
      <c r="AL17" s="62">
        <f t="shared" si="11"/>
        <v>238.5</v>
      </c>
      <c r="AM17" s="46"/>
      <c r="AN17" s="13"/>
      <c r="AO17" s="13"/>
      <c r="AP17" s="13"/>
      <c r="AQ17" s="13"/>
      <c r="AR17" s="13"/>
      <c r="AS17" s="13"/>
    </row>
    <row r="18" spans="1:45" ht="30" customHeight="1" x14ac:dyDescent="0.25">
      <c r="A18" s="2">
        <v>17</v>
      </c>
      <c r="B18" s="2">
        <v>60</v>
      </c>
      <c r="C18" s="2" t="s">
        <v>4</v>
      </c>
      <c r="D18" s="16" t="s">
        <v>15</v>
      </c>
      <c r="E18" s="17"/>
      <c r="F18" s="36">
        <f t="shared" si="0"/>
        <v>0</v>
      </c>
      <c r="G18" s="19"/>
      <c r="H18" s="19">
        <f t="shared" si="1"/>
        <v>0</v>
      </c>
      <c r="I18" s="38"/>
      <c r="J18" s="62"/>
      <c r="K18" s="62"/>
      <c r="L18" s="62"/>
      <c r="M18" s="62"/>
      <c r="N18" s="46"/>
      <c r="O18" s="54">
        <v>5.5</v>
      </c>
      <c r="P18" s="52">
        <f t="shared" si="2"/>
        <v>330</v>
      </c>
      <c r="Q18" s="13">
        <v>3.69</v>
      </c>
      <c r="R18" s="52">
        <f t="shared" si="3"/>
        <v>221.4</v>
      </c>
      <c r="S18" s="46"/>
      <c r="T18" s="54">
        <v>6.39</v>
      </c>
      <c r="U18" s="54">
        <f t="shared" si="4"/>
        <v>383.4</v>
      </c>
      <c r="V18" s="77">
        <v>3.39</v>
      </c>
      <c r="W18" s="56">
        <f t="shared" si="5"/>
        <v>203.4</v>
      </c>
      <c r="X18" s="46"/>
      <c r="Y18" s="62">
        <v>9.4600000000000009</v>
      </c>
      <c r="Z18" s="62">
        <f t="shared" si="6"/>
        <v>567.6</v>
      </c>
      <c r="AA18" s="62">
        <v>4.7300000000000004</v>
      </c>
      <c r="AB18" s="62">
        <f t="shared" si="7"/>
        <v>283.8</v>
      </c>
      <c r="AC18" s="64"/>
      <c r="AD18" s="52">
        <v>9.44</v>
      </c>
      <c r="AE18" s="52">
        <f t="shared" si="8"/>
        <v>566.4</v>
      </c>
      <c r="AF18" s="52">
        <v>4.16</v>
      </c>
      <c r="AG18" s="52">
        <f t="shared" si="9"/>
        <v>249.60000000000002</v>
      </c>
      <c r="AH18" s="68"/>
      <c r="AI18" s="62">
        <v>5.55</v>
      </c>
      <c r="AJ18" s="62">
        <f t="shared" si="10"/>
        <v>333</v>
      </c>
      <c r="AK18" s="80">
        <v>3.55</v>
      </c>
      <c r="AL18" s="62">
        <f t="shared" si="11"/>
        <v>213</v>
      </c>
      <c r="AM18" s="46"/>
      <c r="AN18" s="13"/>
      <c r="AO18" s="13"/>
      <c r="AP18" s="13"/>
      <c r="AQ18" s="13"/>
      <c r="AR18" s="13"/>
      <c r="AS18" s="13"/>
    </row>
    <row r="19" spans="1:45" ht="30" customHeight="1" x14ac:dyDescent="0.25">
      <c r="A19" s="2">
        <v>18</v>
      </c>
      <c r="B19" s="2">
        <v>200</v>
      </c>
      <c r="C19" s="2" t="s">
        <v>4</v>
      </c>
      <c r="D19" s="16" t="s">
        <v>16</v>
      </c>
      <c r="E19" s="17">
        <v>3.02</v>
      </c>
      <c r="F19" s="36">
        <f t="shared" si="0"/>
        <v>604</v>
      </c>
      <c r="G19" s="19">
        <v>1.71</v>
      </c>
      <c r="H19" s="19">
        <f t="shared" si="1"/>
        <v>342</v>
      </c>
      <c r="I19" s="38"/>
      <c r="J19" s="62"/>
      <c r="K19" s="62"/>
      <c r="L19" s="62"/>
      <c r="M19" s="62"/>
      <c r="N19" s="46"/>
      <c r="O19" s="54"/>
      <c r="P19" s="52">
        <f t="shared" si="2"/>
        <v>0</v>
      </c>
      <c r="Q19" s="13"/>
      <c r="R19" s="52">
        <f t="shared" si="3"/>
        <v>0</v>
      </c>
      <c r="S19" s="46"/>
      <c r="T19" s="54">
        <v>1.99</v>
      </c>
      <c r="U19" s="54">
        <f t="shared" si="4"/>
        <v>398</v>
      </c>
      <c r="V19" s="77">
        <v>0.98</v>
      </c>
      <c r="W19" s="56">
        <f t="shared" si="5"/>
        <v>196</v>
      </c>
      <c r="X19" s="46"/>
      <c r="Y19" s="62">
        <v>1.98</v>
      </c>
      <c r="Z19" s="62">
        <f t="shared" si="6"/>
        <v>396</v>
      </c>
      <c r="AA19" s="62">
        <v>0.99</v>
      </c>
      <c r="AB19" s="62">
        <f t="shared" si="7"/>
        <v>198</v>
      </c>
      <c r="AC19" s="64"/>
      <c r="AD19" s="52">
        <v>68.989999999999995</v>
      </c>
      <c r="AE19" s="52">
        <f t="shared" si="8"/>
        <v>13797.999999999998</v>
      </c>
      <c r="AF19" s="52">
        <v>47.57</v>
      </c>
      <c r="AG19" s="52">
        <f t="shared" si="9"/>
        <v>9514</v>
      </c>
      <c r="AH19" s="68"/>
      <c r="AI19" s="62">
        <v>1.58</v>
      </c>
      <c r="AJ19" s="62">
        <f t="shared" si="10"/>
        <v>316</v>
      </c>
      <c r="AK19" s="62">
        <v>1.3</v>
      </c>
      <c r="AL19" s="62">
        <f t="shared" si="11"/>
        <v>260</v>
      </c>
      <c r="AM19" s="46"/>
      <c r="AN19" s="13"/>
      <c r="AO19" s="13"/>
      <c r="AP19" s="13"/>
      <c r="AQ19" s="13"/>
      <c r="AR19" s="13"/>
      <c r="AS19" s="13"/>
    </row>
    <row r="20" spans="1:45" ht="30" customHeight="1" x14ac:dyDescent="0.25">
      <c r="A20" s="2">
        <v>19</v>
      </c>
      <c r="B20" s="2">
        <v>300</v>
      </c>
      <c r="C20" s="2" t="s">
        <v>4</v>
      </c>
      <c r="D20" s="16" t="s">
        <v>17</v>
      </c>
      <c r="E20" s="17">
        <v>6.75</v>
      </c>
      <c r="F20" s="36">
        <f t="shared" si="0"/>
        <v>2025</v>
      </c>
      <c r="G20" s="19">
        <v>3.27</v>
      </c>
      <c r="H20" s="19">
        <f t="shared" si="1"/>
        <v>981</v>
      </c>
      <c r="I20" s="38"/>
      <c r="J20" s="62"/>
      <c r="K20" s="62"/>
      <c r="L20" s="62"/>
      <c r="M20" s="62"/>
      <c r="N20" s="46"/>
      <c r="O20" s="54"/>
      <c r="P20" s="52">
        <f t="shared" si="2"/>
        <v>0</v>
      </c>
      <c r="Q20" s="13"/>
      <c r="R20" s="52">
        <f t="shared" si="3"/>
        <v>0</v>
      </c>
      <c r="S20" s="46"/>
      <c r="T20" s="54">
        <v>2.5</v>
      </c>
      <c r="U20" s="54">
        <f t="shared" si="4"/>
        <v>750</v>
      </c>
      <c r="V20" s="77">
        <v>1.24</v>
      </c>
      <c r="W20" s="56">
        <f t="shared" si="5"/>
        <v>372</v>
      </c>
      <c r="X20" s="46"/>
      <c r="Y20" s="62">
        <v>3.36</v>
      </c>
      <c r="Z20" s="62">
        <f t="shared" si="6"/>
        <v>1008</v>
      </c>
      <c r="AA20" s="62">
        <v>1.68</v>
      </c>
      <c r="AB20" s="62">
        <f t="shared" si="7"/>
        <v>504</v>
      </c>
      <c r="AC20" s="64"/>
      <c r="AD20" s="52">
        <v>18.05</v>
      </c>
      <c r="AE20" s="52">
        <f t="shared" si="8"/>
        <v>5415</v>
      </c>
      <c r="AF20" s="52">
        <v>8.6999999999999993</v>
      </c>
      <c r="AG20" s="52">
        <f t="shared" si="9"/>
        <v>2610</v>
      </c>
      <c r="AH20" s="68"/>
      <c r="AI20" s="62">
        <v>2.78</v>
      </c>
      <c r="AJ20" s="62">
        <f t="shared" si="10"/>
        <v>833.99999999999989</v>
      </c>
      <c r="AK20" s="62">
        <v>1.29</v>
      </c>
      <c r="AL20" s="62">
        <f t="shared" si="11"/>
        <v>387</v>
      </c>
      <c r="AM20" s="46"/>
      <c r="AN20" s="13"/>
      <c r="AO20" s="13"/>
      <c r="AP20" s="13"/>
      <c r="AQ20" s="13"/>
      <c r="AR20" s="13"/>
      <c r="AS20" s="13"/>
    </row>
    <row r="21" spans="1:45" ht="30" customHeight="1" x14ac:dyDescent="0.25">
      <c r="A21" s="2">
        <v>20</v>
      </c>
      <c r="B21" s="2">
        <v>80</v>
      </c>
      <c r="C21" s="2" t="s">
        <v>4</v>
      </c>
      <c r="D21" s="16" t="s">
        <v>18</v>
      </c>
      <c r="E21" s="17">
        <v>6.75</v>
      </c>
      <c r="F21" s="36">
        <f t="shared" si="0"/>
        <v>540</v>
      </c>
      <c r="G21" s="19">
        <v>3.27</v>
      </c>
      <c r="H21" s="19">
        <f t="shared" si="1"/>
        <v>261.60000000000002</v>
      </c>
      <c r="I21" s="38"/>
      <c r="J21" s="62"/>
      <c r="K21" s="62"/>
      <c r="L21" s="62"/>
      <c r="M21" s="62"/>
      <c r="N21" s="46"/>
      <c r="O21" s="54"/>
      <c r="P21" s="52">
        <f t="shared" si="2"/>
        <v>0</v>
      </c>
      <c r="Q21" s="13"/>
      <c r="R21" s="52">
        <f t="shared" si="3"/>
        <v>0</v>
      </c>
      <c r="S21" s="46"/>
      <c r="T21" s="54">
        <v>3.99</v>
      </c>
      <c r="U21" s="54">
        <f t="shared" si="4"/>
        <v>319.20000000000005</v>
      </c>
      <c r="V21" s="13">
        <v>2.02</v>
      </c>
      <c r="W21" s="56">
        <f t="shared" si="5"/>
        <v>161.6</v>
      </c>
      <c r="X21" s="46"/>
      <c r="Y21" s="62">
        <v>3.36</v>
      </c>
      <c r="Z21" s="62">
        <f t="shared" si="6"/>
        <v>268.8</v>
      </c>
      <c r="AA21" s="79">
        <v>1.68</v>
      </c>
      <c r="AB21" s="62">
        <f t="shared" si="7"/>
        <v>134.4</v>
      </c>
      <c r="AC21" s="64"/>
      <c r="AD21" s="52">
        <v>56.13</v>
      </c>
      <c r="AE21" s="52">
        <f t="shared" si="8"/>
        <v>4490.4000000000005</v>
      </c>
      <c r="AF21" s="52">
        <v>27.05</v>
      </c>
      <c r="AG21" s="52">
        <f t="shared" si="9"/>
        <v>2164</v>
      </c>
      <c r="AH21" s="68"/>
      <c r="AI21" s="62">
        <v>5.0599999999999996</v>
      </c>
      <c r="AJ21" s="62">
        <f t="shared" si="10"/>
        <v>404.79999999999995</v>
      </c>
      <c r="AK21" s="62">
        <v>1.99</v>
      </c>
      <c r="AL21" s="62">
        <f t="shared" si="11"/>
        <v>159.19999999999999</v>
      </c>
      <c r="AM21" s="46"/>
      <c r="AN21" s="13"/>
      <c r="AO21" s="13"/>
      <c r="AP21" s="13"/>
      <c r="AQ21" s="13"/>
      <c r="AR21" s="13"/>
      <c r="AS21" s="13"/>
    </row>
    <row r="22" spans="1:45" ht="30" customHeight="1" x14ac:dyDescent="0.25">
      <c r="A22" s="2">
        <v>21</v>
      </c>
      <c r="B22" s="2">
        <v>700</v>
      </c>
      <c r="C22" s="2" t="s">
        <v>4</v>
      </c>
      <c r="D22" s="16" t="s">
        <v>19</v>
      </c>
      <c r="E22" s="17">
        <v>0.88</v>
      </c>
      <c r="F22" s="36">
        <f t="shared" si="0"/>
        <v>616</v>
      </c>
      <c r="G22" s="19">
        <v>0.5</v>
      </c>
      <c r="H22" s="19">
        <f t="shared" si="1"/>
        <v>350</v>
      </c>
      <c r="I22" s="38"/>
      <c r="J22" s="62"/>
      <c r="K22" s="62"/>
      <c r="L22" s="62"/>
      <c r="M22" s="62"/>
      <c r="N22" s="46"/>
      <c r="O22" s="54"/>
      <c r="P22" s="52">
        <f t="shared" si="2"/>
        <v>0</v>
      </c>
      <c r="Q22" s="13"/>
      <c r="R22" s="52">
        <f t="shared" si="3"/>
        <v>0</v>
      </c>
      <c r="S22" s="46"/>
      <c r="T22" s="54">
        <v>0.99</v>
      </c>
      <c r="U22" s="54">
        <f t="shared" si="4"/>
        <v>693</v>
      </c>
      <c r="V22" s="13">
        <v>0.34</v>
      </c>
      <c r="W22" s="56">
        <f t="shared" si="5"/>
        <v>238.00000000000003</v>
      </c>
      <c r="X22" s="46"/>
      <c r="Y22" s="62">
        <v>0.48</v>
      </c>
      <c r="Z22" s="62">
        <f t="shared" si="6"/>
        <v>336</v>
      </c>
      <c r="AA22" s="79">
        <v>0.24</v>
      </c>
      <c r="AB22" s="62">
        <f t="shared" si="7"/>
        <v>168</v>
      </c>
      <c r="AC22" s="64"/>
      <c r="AD22" s="52">
        <v>11</v>
      </c>
      <c r="AE22" s="52">
        <f t="shared" si="8"/>
        <v>7700</v>
      </c>
      <c r="AF22" s="52">
        <v>5.24</v>
      </c>
      <c r="AG22" s="52">
        <f t="shared" si="9"/>
        <v>3668</v>
      </c>
      <c r="AH22" s="68"/>
      <c r="AI22" s="62">
        <v>0.83</v>
      </c>
      <c r="AJ22" s="62">
        <f t="shared" si="10"/>
        <v>581</v>
      </c>
      <c r="AK22" s="62">
        <v>0.39</v>
      </c>
      <c r="AL22" s="62">
        <f t="shared" si="11"/>
        <v>273</v>
      </c>
      <c r="AM22" s="46"/>
      <c r="AN22" s="13"/>
      <c r="AO22" s="13"/>
      <c r="AP22" s="13"/>
      <c r="AQ22" s="13"/>
      <c r="AR22" s="13"/>
      <c r="AS22" s="13"/>
    </row>
    <row r="23" spans="1:45" ht="30" customHeight="1" x14ac:dyDescent="0.25">
      <c r="A23" s="2">
        <v>22</v>
      </c>
      <c r="B23" s="2">
        <v>40</v>
      </c>
      <c r="C23" s="2" t="s">
        <v>4</v>
      </c>
      <c r="D23" s="20" t="s">
        <v>110</v>
      </c>
      <c r="E23" s="17">
        <v>6.75</v>
      </c>
      <c r="F23" s="36">
        <f t="shared" si="0"/>
        <v>270</v>
      </c>
      <c r="G23" s="19">
        <v>3.27</v>
      </c>
      <c r="H23" s="19">
        <f t="shared" si="1"/>
        <v>130.80000000000001</v>
      </c>
      <c r="I23" s="38"/>
      <c r="J23" s="62"/>
      <c r="K23" s="62"/>
      <c r="L23" s="62"/>
      <c r="M23" s="62"/>
      <c r="N23" s="46"/>
      <c r="O23" s="54"/>
      <c r="P23" s="52">
        <f t="shared" si="2"/>
        <v>0</v>
      </c>
      <c r="Q23" s="13"/>
      <c r="R23" s="52">
        <f t="shared" si="3"/>
        <v>0</v>
      </c>
      <c r="S23" s="46"/>
      <c r="T23" s="54">
        <v>1.99</v>
      </c>
      <c r="U23" s="54">
        <f t="shared" si="4"/>
        <v>79.599999999999994</v>
      </c>
      <c r="V23" s="13">
        <v>1.25</v>
      </c>
      <c r="W23" s="56">
        <f t="shared" si="5"/>
        <v>50</v>
      </c>
      <c r="X23" s="46"/>
      <c r="Y23" s="62">
        <v>1.25</v>
      </c>
      <c r="Z23" s="62">
        <f t="shared" si="6"/>
        <v>50</v>
      </c>
      <c r="AA23" s="79">
        <v>0.75</v>
      </c>
      <c r="AB23" s="62">
        <f t="shared" si="7"/>
        <v>30</v>
      </c>
      <c r="AC23" s="64"/>
      <c r="AD23" s="52">
        <v>18.05</v>
      </c>
      <c r="AE23" s="52">
        <f t="shared" si="8"/>
        <v>722</v>
      </c>
      <c r="AF23" s="52">
        <v>8.6999999999999993</v>
      </c>
      <c r="AG23" s="52">
        <f t="shared" si="9"/>
        <v>348</v>
      </c>
      <c r="AH23" s="68"/>
      <c r="AI23" s="62">
        <v>3.26</v>
      </c>
      <c r="AJ23" s="62">
        <f t="shared" si="10"/>
        <v>130.39999999999998</v>
      </c>
      <c r="AK23" s="62">
        <v>1.33</v>
      </c>
      <c r="AL23" s="62">
        <f t="shared" si="11"/>
        <v>53.2</v>
      </c>
      <c r="AM23" s="46"/>
      <c r="AN23" s="13"/>
      <c r="AO23" s="13"/>
      <c r="AP23" s="13"/>
      <c r="AQ23" s="13"/>
      <c r="AR23" s="13"/>
      <c r="AS23" s="13"/>
    </row>
    <row r="24" spans="1:45" ht="30" customHeight="1" x14ac:dyDescent="0.25">
      <c r="A24" s="2">
        <v>23</v>
      </c>
      <c r="B24" s="2">
        <v>6</v>
      </c>
      <c r="C24" s="2" t="s">
        <v>20</v>
      </c>
      <c r="D24" s="16" t="s">
        <v>21</v>
      </c>
      <c r="E24" s="17"/>
      <c r="F24" s="36">
        <f t="shared" si="0"/>
        <v>0</v>
      </c>
      <c r="G24" s="19"/>
      <c r="H24" s="19">
        <f t="shared" si="1"/>
        <v>0</v>
      </c>
      <c r="I24" s="38"/>
      <c r="J24" s="62"/>
      <c r="K24" s="62"/>
      <c r="L24" s="62"/>
      <c r="M24" s="62"/>
      <c r="N24" s="46"/>
      <c r="O24" s="54">
        <v>51</v>
      </c>
      <c r="P24" s="52">
        <f t="shared" si="2"/>
        <v>306</v>
      </c>
      <c r="Q24" s="53">
        <v>33.799999999999997</v>
      </c>
      <c r="R24" s="52">
        <f t="shared" si="3"/>
        <v>202.79999999999998</v>
      </c>
      <c r="S24" s="46"/>
      <c r="T24" s="54">
        <v>49.99</v>
      </c>
      <c r="U24" s="54">
        <f t="shared" si="4"/>
        <v>299.94</v>
      </c>
      <c r="V24" s="13">
        <v>30.19</v>
      </c>
      <c r="W24" s="56">
        <f t="shared" si="5"/>
        <v>181.14000000000001</v>
      </c>
      <c r="X24" s="46"/>
      <c r="Y24" s="62">
        <v>58</v>
      </c>
      <c r="Z24" s="62">
        <f t="shared" si="6"/>
        <v>348</v>
      </c>
      <c r="AA24" s="79">
        <v>29</v>
      </c>
      <c r="AB24" s="62">
        <f t="shared" si="7"/>
        <v>174</v>
      </c>
      <c r="AC24" s="64"/>
      <c r="AD24" s="52">
        <v>49.07</v>
      </c>
      <c r="AE24" s="52">
        <f t="shared" si="8"/>
        <v>294.42</v>
      </c>
      <c r="AF24" s="52">
        <v>34.14</v>
      </c>
      <c r="AG24" s="52">
        <f t="shared" si="9"/>
        <v>204.84</v>
      </c>
      <c r="AH24" s="68"/>
      <c r="AI24" s="62">
        <v>63.82</v>
      </c>
      <c r="AJ24" s="62">
        <f t="shared" si="10"/>
        <v>382.92</v>
      </c>
      <c r="AK24" s="62">
        <v>39.119999999999997</v>
      </c>
      <c r="AL24" s="62">
        <f t="shared" si="11"/>
        <v>234.71999999999997</v>
      </c>
      <c r="AM24" s="46"/>
      <c r="AN24" s="13"/>
      <c r="AO24" s="13"/>
      <c r="AP24" s="13"/>
      <c r="AQ24" s="13"/>
      <c r="AR24" s="13"/>
      <c r="AS24" s="13"/>
    </row>
    <row r="25" spans="1:45" ht="30" customHeight="1" x14ac:dyDescent="0.25">
      <c r="A25" s="2">
        <v>24</v>
      </c>
      <c r="B25" s="2">
        <v>5</v>
      </c>
      <c r="C25" s="2" t="s">
        <v>20</v>
      </c>
      <c r="D25" s="16" t="s">
        <v>22</v>
      </c>
      <c r="E25" s="18"/>
      <c r="F25" s="36">
        <f t="shared" si="0"/>
        <v>0</v>
      </c>
      <c r="G25" s="19"/>
      <c r="H25" s="19">
        <f t="shared" si="1"/>
        <v>0</v>
      </c>
      <c r="I25" s="38"/>
      <c r="J25" s="62"/>
      <c r="K25" s="62"/>
      <c r="L25" s="62"/>
      <c r="M25" s="62"/>
      <c r="N25" s="46"/>
      <c r="O25" s="54">
        <v>80</v>
      </c>
      <c r="P25" s="52">
        <f t="shared" si="2"/>
        <v>400</v>
      </c>
      <c r="Q25" s="53">
        <v>55</v>
      </c>
      <c r="R25" s="52">
        <f t="shared" si="3"/>
        <v>275</v>
      </c>
      <c r="S25" s="46"/>
      <c r="T25" s="54">
        <v>89.99</v>
      </c>
      <c r="U25" s="54">
        <f t="shared" si="4"/>
        <v>449.95</v>
      </c>
      <c r="V25" s="13">
        <v>52.99</v>
      </c>
      <c r="W25" s="56">
        <f t="shared" si="5"/>
        <v>264.95</v>
      </c>
      <c r="X25" s="46"/>
      <c r="Y25" s="62">
        <v>98</v>
      </c>
      <c r="Z25" s="62">
        <f t="shared" si="6"/>
        <v>490</v>
      </c>
      <c r="AA25" s="79">
        <v>51.8</v>
      </c>
      <c r="AB25" s="62">
        <f t="shared" si="7"/>
        <v>259</v>
      </c>
      <c r="AC25" s="64"/>
      <c r="AD25" s="52">
        <v>91.36</v>
      </c>
      <c r="AE25" s="52">
        <f t="shared" si="8"/>
        <v>456.8</v>
      </c>
      <c r="AF25" s="52">
        <v>59.18</v>
      </c>
      <c r="AG25" s="52">
        <f t="shared" si="9"/>
        <v>295.89999999999998</v>
      </c>
      <c r="AH25" s="68"/>
      <c r="AI25" s="62">
        <v>113.02</v>
      </c>
      <c r="AJ25" s="62">
        <f t="shared" si="10"/>
        <v>565.1</v>
      </c>
      <c r="AK25" s="62">
        <v>53</v>
      </c>
      <c r="AL25" s="62">
        <f t="shared" si="11"/>
        <v>265</v>
      </c>
      <c r="AM25" s="46"/>
      <c r="AN25" s="13"/>
      <c r="AO25" s="13"/>
      <c r="AP25" s="13"/>
      <c r="AQ25" s="13"/>
      <c r="AR25" s="13"/>
      <c r="AS25" s="13"/>
    </row>
    <row r="26" spans="1:45" ht="30" customHeight="1" x14ac:dyDescent="0.25">
      <c r="A26" s="2">
        <v>25</v>
      </c>
      <c r="B26" s="2">
        <v>7</v>
      </c>
      <c r="C26" s="2" t="s">
        <v>20</v>
      </c>
      <c r="D26" s="16" t="s">
        <v>174</v>
      </c>
      <c r="E26" s="17"/>
      <c r="F26" s="36">
        <f t="shared" si="0"/>
        <v>0</v>
      </c>
      <c r="G26" s="19"/>
      <c r="H26" s="19">
        <f t="shared" si="1"/>
        <v>0</v>
      </c>
      <c r="I26" s="38"/>
      <c r="J26" s="62"/>
      <c r="K26" s="62"/>
      <c r="L26" s="62"/>
      <c r="M26" s="62"/>
      <c r="N26" s="46"/>
      <c r="O26" s="54"/>
      <c r="P26" s="52">
        <f t="shared" si="2"/>
        <v>0</v>
      </c>
      <c r="Q26" s="13"/>
      <c r="R26" s="52">
        <f t="shared" si="3"/>
        <v>0</v>
      </c>
      <c r="S26" s="46"/>
      <c r="T26" s="54">
        <v>89.99</v>
      </c>
      <c r="U26" s="54">
        <f t="shared" si="4"/>
        <v>629.92999999999995</v>
      </c>
      <c r="V26" s="13">
        <v>52.99</v>
      </c>
      <c r="W26" s="56">
        <f t="shared" si="5"/>
        <v>370.93</v>
      </c>
      <c r="X26" s="46"/>
      <c r="Y26" s="62">
        <v>167.4</v>
      </c>
      <c r="Z26" s="62">
        <f t="shared" si="6"/>
        <v>1171.8</v>
      </c>
      <c r="AA26" s="62">
        <v>83.7</v>
      </c>
      <c r="AB26" s="62">
        <f t="shared" si="7"/>
        <v>585.9</v>
      </c>
      <c r="AC26" s="64"/>
      <c r="AD26" s="52">
        <v>52.8</v>
      </c>
      <c r="AE26" s="52">
        <f t="shared" si="8"/>
        <v>369.59999999999997</v>
      </c>
      <c r="AF26" s="96">
        <v>54.76</v>
      </c>
      <c r="AG26" s="52">
        <f t="shared" si="9"/>
        <v>383.32</v>
      </c>
      <c r="AH26" s="68"/>
      <c r="AI26" s="62">
        <v>117.72</v>
      </c>
      <c r="AJ26" s="62">
        <f t="shared" si="10"/>
        <v>824.04</v>
      </c>
      <c r="AK26" s="79">
        <v>52</v>
      </c>
      <c r="AL26" s="62">
        <f t="shared" si="11"/>
        <v>364</v>
      </c>
      <c r="AM26" s="46"/>
      <c r="AN26" s="13"/>
      <c r="AO26" s="13"/>
      <c r="AP26" s="13"/>
      <c r="AQ26" s="13"/>
      <c r="AR26" s="13"/>
      <c r="AS26" s="13"/>
    </row>
    <row r="27" spans="1:45" ht="30" customHeight="1" x14ac:dyDescent="0.25">
      <c r="A27" s="2">
        <v>26</v>
      </c>
      <c r="B27" s="2">
        <v>76</v>
      </c>
      <c r="C27" s="2" t="s">
        <v>20</v>
      </c>
      <c r="D27" s="16" t="s">
        <v>111</v>
      </c>
      <c r="E27" s="17">
        <v>46.06</v>
      </c>
      <c r="F27" s="36">
        <f t="shared" si="0"/>
        <v>3500.5600000000004</v>
      </c>
      <c r="G27" s="19">
        <v>26.02</v>
      </c>
      <c r="H27" s="19">
        <f t="shared" si="1"/>
        <v>1977.52</v>
      </c>
      <c r="I27" s="38"/>
      <c r="J27" s="62"/>
      <c r="K27" s="62"/>
      <c r="L27" s="62"/>
      <c r="M27" s="62"/>
      <c r="N27" s="46"/>
      <c r="O27" s="54"/>
      <c r="P27" s="52">
        <f t="shared" si="2"/>
        <v>0</v>
      </c>
      <c r="Q27" s="13"/>
      <c r="R27" s="52">
        <f t="shared" si="3"/>
        <v>0</v>
      </c>
      <c r="S27" s="46"/>
      <c r="T27" s="54">
        <v>29.99</v>
      </c>
      <c r="U27" s="54">
        <f t="shared" si="4"/>
        <v>2279.2399999999998</v>
      </c>
      <c r="V27" s="13">
        <v>19.190000000000001</v>
      </c>
      <c r="W27" s="56">
        <f t="shared" si="5"/>
        <v>1458.44</v>
      </c>
      <c r="X27" s="46"/>
      <c r="Y27" s="62">
        <v>31.12</v>
      </c>
      <c r="Z27" s="62">
        <f t="shared" si="6"/>
        <v>2365.12</v>
      </c>
      <c r="AA27" s="79">
        <v>14.6</v>
      </c>
      <c r="AB27" s="62">
        <f t="shared" si="7"/>
        <v>1109.5999999999999</v>
      </c>
      <c r="AC27" s="64"/>
      <c r="AD27" s="52">
        <v>28.11</v>
      </c>
      <c r="AE27" s="52">
        <f t="shared" si="8"/>
        <v>2136.36</v>
      </c>
      <c r="AF27" s="85">
        <v>7.6</v>
      </c>
      <c r="AG27" s="52">
        <f t="shared" si="9"/>
        <v>577.6</v>
      </c>
      <c r="AH27" s="68"/>
      <c r="AI27" s="62">
        <v>16.2</v>
      </c>
      <c r="AJ27" s="62">
        <f t="shared" si="10"/>
        <v>1231.2</v>
      </c>
      <c r="AK27" s="62">
        <v>15.74</v>
      </c>
      <c r="AL27" s="62">
        <f t="shared" si="11"/>
        <v>1196.24</v>
      </c>
      <c r="AM27" s="46"/>
      <c r="AN27" s="13"/>
      <c r="AO27" s="13"/>
      <c r="AP27" s="13"/>
      <c r="AQ27" s="13"/>
      <c r="AR27" s="13"/>
      <c r="AS27" s="13"/>
    </row>
    <row r="28" spans="1:45" ht="39.950000000000003" customHeight="1" x14ac:dyDescent="0.25">
      <c r="A28" s="2">
        <v>27</v>
      </c>
      <c r="B28" s="2">
        <v>8</v>
      </c>
      <c r="C28" s="2" t="s">
        <v>20</v>
      </c>
      <c r="D28" s="16" t="s">
        <v>23</v>
      </c>
      <c r="E28" s="17">
        <v>163.79</v>
      </c>
      <c r="F28" s="36">
        <f t="shared" si="0"/>
        <v>1310.32</v>
      </c>
      <c r="G28" s="19">
        <v>80.14</v>
      </c>
      <c r="H28" s="19">
        <f t="shared" si="1"/>
        <v>641.12</v>
      </c>
      <c r="I28" s="38"/>
      <c r="J28" s="62"/>
      <c r="K28" s="62"/>
      <c r="L28" s="62"/>
      <c r="M28" s="62"/>
      <c r="N28" s="46"/>
      <c r="O28" s="54">
        <v>130</v>
      </c>
      <c r="P28" s="52">
        <f t="shared" si="2"/>
        <v>1040</v>
      </c>
      <c r="Q28" s="77">
        <v>76.989999999999995</v>
      </c>
      <c r="R28" s="52">
        <f t="shared" si="3"/>
        <v>615.91999999999996</v>
      </c>
      <c r="S28" s="46"/>
      <c r="T28" s="54">
        <v>129.99</v>
      </c>
      <c r="U28" s="54">
        <f t="shared" si="4"/>
        <v>1039.92</v>
      </c>
      <c r="V28" s="13">
        <v>82.97</v>
      </c>
      <c r="W28" s="56">
        <f t="shared" si="5"/>
        <v>663.76</v>
      </c>
      <c r="X28" s="46"/>
      <c r="Y28" s="62"/>
      <c r="Z28" s="62">
        <f t="shared" si="6"/>
        <v>0</v>
      </c>
      <c r="AA28" s="62"/>
      <c r="AB28" s="62">
        <f t="shared" si="7"/>
        <v>0</v>
      </c>
      <c r="AC28" s="64"/>
      <c r="AD28" s="52"/>
      <c r="AE28" s="52">
        <f t="shared" si="8"/>
        <v>0</v>
      </c>
      <c r="AF28" s="52">
        <v>114.53</v>
      </c>
      <c r="AG28" s="52">
        <f t="shared" si="9"/>
        <v>916.24</v>
      </c>
      <c r="AH28" s="68"/>
      <c r="AI28" s="62"/>
      <c r="AJ28" s="62">
        <f t="shared" si="10"/>
        <v>0</v>
      </c>
      <c r="AK28" s="62"/>
      <c r="AL28" s="62">
        <f t="shared" si="11"/>
        <v>0</v>
      </c>
      <c r="AM28" s="46"/>
      <c r="AN28" s="13"/>
      <c r="AO28" s="13"/>
      <c r="AP28" s="13"/>
      <c r="AQ28" s="13"/>
      <c r="AR28" s="13"/>
      <c r="AS28" s="13"/>
    </row>
    <row r="29" spans="1:45" ht="39.950000000000003" customHeight="1" x14ac:dyDescent="0.25">
      <c r="A29" s="2">
        <v>28</v>
      </c>
      <c r="B29" s="2">
        <v>2</v>
      </c>
      <c r="C29" s="2" t="s">
        <v>20</v>
      </c>
      <c r="D29" s="16" t="s">
        <v>24</v>
      </c>
      <c r="E29" s="17"/>
      <c r="F29" s="36">
        <f t="shared" si="0"/>
        <v>0</v>
      </c>
      <c r="G29" s="19"/>
      <c r="H29" s="19">
        <f t="shared" si="1"/>
        <v>0</v>
      </c>
      <c r="I29" s="38"/>
      <c r="J29" s="62"/>
      <c r="K29" s="62"/>
      <c r="L29" s="62"/>
      <c r="M29" s="62"/>
      <c r="N29" s="46"/>
      <c r="O29" s="54">
        <v>140</v>
      </c>
      <c r="P29" s="52">
        <f t="shared" si="2"/>
        <v>280</v>
      </c>
      <c r="Q29" s="97">
        <v>86.9</v>
      </c>
      <c r="R29" s="52">
        <f t="shared" si="3"/>
        <v>173.8</v>
      </c>
      <c r="S29" s="46"/>
      <c r="T29" s="54">
        <v>139.99</v>
      </c>
      <c r="U29" s="54">
        <f t="shared" si="4"/>
        <v>279.98</v>
      </c>
      <c r="V29" s="13">
        <v>94.59</v>
      </c>
      <c r="W29" s="56">
        <f t="shared" si="5"/>
        <v>189.18</v>
      </c>
      <c r="X29" s="46"/>
      <c r="Y29" s="62"/>
      <c r="Z29" s="62">
        <f t="shared" si="6"/>
        <v>0</v>
      </c>
      <c r="AA29" s="62"/>
      <c r="AB29" s="62">
        <f t="shared" si="7"/>
        <v>0</v>
      </c>
      <c r="AC29" s="64"/>
      <c r="AD29" s="52"/>
      <c r="AE29" s="52">
        <f t="shared" si="8"/>
        <v>0</v>
      </c>
      <c r="AF29" s="96">
        <v>123.72</v>
      </c>
      <c r="AG29" s="52">
        <f t="shared" si="9"/>
        <v>247.44</v>
      </c>
      <c r="AH29" s="68"/>
      <c r="AI29" s="62"/>
      <c r="AJ29" s="62">
        <f t="shared" si="10"/>
        <v>0</v>
      </c>
      <c r="AK29" s="62"/>
      <c r="AL29" s="62">
        <f t="shared" si="11"/>
        <v>0</v>
      </c>
      <c r="AM29" s="46"/>
      <c r="AN29" s="13"/>
      <c r="AO29" s="13"/>
      <c r="AP29" s="13"/>
      <c r="AQ29" s="13"/>
      <c r="AR29" s="13"/>
      <c r="AS29" s="13"/>
    </row>
    <row r="30" spans="1:45" ht="39.950000000000003" customHeight="1" x14ac:dyDescent="0.25">
      <c r="A30" s="2">
        <v>29</v>
      </c>
      <c r="B30" s="2">
        <v>24</v>
      </c>
      <c r="C30" s="2" t="s">
        <v>20</v>
      </c>
      <c r="D30" s="16" t="s">
        <v>25</v>
      </c>
      <c r="E30" s="17">
        <v>145.5</v>
      </c>
      <c r="F30" s="36">
        <f t="shared" si="0"/>
        <v>3492</v>
      </c>
      <c r="G30" s="82">
        <v>73.5</v>
      </c>
      <c r="H30" s="19">
        <f t="shared" si="1"/>
        <v>1764</v>
      </c>
      <c r="I30" s="38"/>
      <c r="J30" s="62"/>
      <c r="K30" s="62"/>
      <c r="L30" s="62"/>
      <c r="M30" s="62"/>
      <c r="N30" s="46"/>
      <c r="O30" s="54">
        <v>131</v>
      </c>
      <c r="P30" s="52">
        <f t="shared" si="2"/>
        <v>3144</v>
      </c>
      <c r="Q30" s="53">
        <v>80.400000000000006</v>
      </c>
      <c r="R30" s="52">
        <f t="shared" si="3"/>
        <v>1929.6000000000001</v>
      </c>
      <c r="S30" s="46"/>
      <c r="T30" s="54">
        <v>139.99</v>
      </c>
      <c r="U30" s="54">
        <f t="shared" si="4"/>
        <v>3359.76</v>
      </c>
      <c r="V30" s="13">
        <v>87.51</v>
      </c>
      <c r="W30" s="56">
        <f t="shared" si="5"/>
        <v>2100.2400000000002</v>
      </c>
      <c r="X30" s="46"/>
      <c r="Y30" s="62"/>
      <c r="Z30" s="62">
        <f t="shared" si="6"/>
        <v>0</v>
      </c>
      <c r="AA30" s="62"/>
      <c r="AB30" s="62">
        <f t="shared" si="7"/>
        <v>0</v>
      </c>
      <c r="AC30" s="64"/>
      <c r="AD30" s="52"/>
      <c r="AE30" s="52">
        <f t="shared" si="8"/>
        <v>0</v>
      </c>
      <c r="AF30" s="52">
        <v>108.71</v>
      </c>
      <c r="AG30" s="52">
        <f t="shared" si="9"/>
        <v>2609.04</v>
      </c>
      <c r="AH30" s="68"/>
      <c r="AI30" s="62"/>
      <c r="AJ30" s="62">
        <f t="shared" si="10"/>
        <v>0</v>
      </c>
      <c r="AK30" s="62"/>
      <c r="AL30" s="62">
        <f t="shared" si="11"/>
        <v>0</v>
      </c>
      <c r="AM30" s="46"/>
      <c r="AN30" s="13"/>
      <c r="AO30" s="13"/>
      <c r="AP30" s="13"/>
      <c r="AQ30" s="13"/>
      <c r="AR30" s="13"/>
      <c r="AS30" s="13"/>
    </row>
    <row r="31" spans="1:45" ht="30" customHeight="1" x14ac:dyDescent="0.25">
      <c r="A31" s="2">
        <v>30</v>
      </c>
      <c r="B31" s="2">
        <v>12</v>
      </c>
      <c r="C31" s="2" t="s">
        <v>4</v>
      </c>
      <c r="D31" s="16" t="s">
        <v>26</v>
      </c>
      <c r="E31" s="17"/>
      <c r="F31" s="36">
        <f t="shared" si="0"/>
        <v>0</v>
      </c>
      <c r="G31" s="18"/>
      <c r="H31" s="19">
        <f t="shared" si="1"/>
        <v>0</v>
      </c>
      <c r="I31" s="38"/>
      <c r="J31" s="62"/>
      <c r="K31" s="62"/>
      <c r="L31" s="62"/>
      <c r="M31" s="62"/>
      <c r="N31" s="46"/>
      <c r="O31" s="54"/>
      <c r="P31" s="52">
        <f t="shared" si="2"/>
        <v>0</v>
      </c>
      <c r="Q31" s="13"/>
      <c r="R31" s="52">
        <f t="shared" si="3"/>
        <v>0</v>
      </c>
      <c r="S31" s="46"/>
      <c r="T31" s="54">
        <v>29.99</v>
      </c>
      <c r="U31" s="54">
        <f t="shared" si="4"/>
        <v>359.88</v>
      </c>
      <c r="V31" s="77">
        <v>21.99</v>
      </c>
      <c r="W31" s="56">
        <f t="shared" si="5"/>
        <v>263.88</v>
      </c>
      <c r="X31" s="46"/>
      <c r="Y31" s="62"/>
      <c r="Z31" s="62">
        <f t="shared" si="6"/>
        <v>0</v>
      </c>
      <c r="AA31" s="62"/>
      <c r="AB31" s="62">
        <f t="shared" si="7"/>
        <v>0</v>
      </c>
      <c r="AC31" s="64"/>
      <c r="AD31" s="52"/>
      <c r="AE31" s="52">
        <f t="shared" si="8"/>
        <v>0</v>
      </c>
      <c r="AF31" s="52"/>
      <c r="AG31" s="52">
        <f t="shared" si="9"/>
        <v>0</v>
      </c>
      <c r="AH31" s="68"/>
      <c r="AI31" s="62"/>
      <c r="AJ31" s="62">
        <f t="shared" si="10"/>
        <v>0</v>
      </c>
      <c r="AK31" s="62"/>
      <c r="AL31" s="62">
        <f t="shared" si="11"/>
        <v>0</v>
      </c>
      <c r="AM31" s="46"/>
      <c r="AN31" s="13"/>
      <c r="AO31" s="13"/>
      <c r="AP31" s="13"/>
      <c r="AQ31" s="13"/>
      <c r="AR31" s="13"/>
      <c r="AS31" s="13"/>
    </row>
    <row r="32" spans="1:45" ht="30" customHeight="1" x14ac:dyDescent="0.25">
      <c r="A32" s="2">
        <v>31</v>
      </c>
      <c r="B32" s="2">
        <v>12</v>
      </c>
      <c r="C32" s="2" t="s">
        <v>4</v>
      </c>
      <c r="D32" s="16" t="s">
        <v>27</v>
      </c>
      <c r="E32" s="17"/>
      <c r="F32" s="36">
        <f t="shared" si="0"/>
        <v>0</v>
      </c>
      <c r="G32" s="19"/>
      <c r="H32" s="19">
        <f t="shared" si="1"/>
        <v>0</v>
      </c>
      <c r="I32" s="38"/>
      <c r="J32" s="62"/>
      <c r="K32" s="62"/>
      <c r="L32" s="62"/>
      <c r="M32" s="62"/>
      <c r="N32" s="46"/>
      <c r="O32" s="54"/>
      <c r="P32" s="52">
        <f t="shared" si="2"/>
        <v>0</v>
      </c>
      <c r="Q32" s="13"/>
      <c r="R32" s="52">
        <f t="shared" si="3"/>
        <v>0</v>
      </c>
      <c r="S32" s="46"/>
      <c r="T32" s="54">
        <v>21.99</v>
      </c>
      <c r="U32" s="54">
        <f t="shared" si="4"/>
        <v>263.88</v>
      </c>
      <c r="V32" s="77">
        <v>15.99</v>
      </c>
      <c r="W32" s="56">
        <f t="shared" si="5"/>
        <v>191.88</v>
      </c>
      <c r="X32" s="46"/>
      <c r="Y32" s="62"/>
      <c r="Z32" s="62">
        <f t="shared" si="6"/>
        <v>0</v>
      </c>
      <c r="AA32" s="62"/>
      <c r="AB32" s="62">
        <f t="shared" si="7"/>
        <v>0</v>
      </c>
      <c r="AC32" s="64"/>
      <c r="AD32" s="52">
        <v>7.21</v>
      </c>
      <c r="AE32" s="52">
        <f t="shared" si="8"/>
        <v>86.52</v>
      </c>
      <c r="AF32" s="85">
        <v>7.21</v>
      </c>
      <c r="AG32" s="52">
        <f t="shared" si="9"/>
        <v>86.52</v>
      </c>
      <c r="AH32" s="68"/>
      <c r="AI32" s="62"/>
      <c r="AJ32" s="62">
        <f t="shared" si="10"/>
        <v>0</v>
      </c>
      <c r="AK32" s="62"/>
      <c r="AL32" s="62">
        <f t="shared" si="11"/>
        <v>0</v>
      </c>
      <c r="AM32" s="46"/>
      <c r="AN32" s="13"/>
      <c r="AO32" s="13"/>
      <c r="AP32" s="13"/>
      <c r="AQ32" s="13"/>
      <c r="AR32" s="13"/>
      <c r="AS32" s="13"/>
    </row>
    <row r="33" spans="1:47" ht="30" customHeight="1" x14ac:dyDescent="0.25">
      <c r="A33" s="2">
        <v>32</v>
      </c>
      <c r="B33" s="2">
        <v>250</v>
      </c>
      <c r="C33" s="2" t="s">
        <v>4</v>
      </c>
      <c r="D33" s="16" t="s">
        <v>112</v>
      </c>
      <c r="E33" s="17"/>
      <c r="F33" s="36">
        <f t="shared" si="0"/>
        <v>0</v>
      </c>
      <c r="G33" s="19"/>
      <c r="H33" s="19">
        <f t="shared" si="1"/>
        <v>0</v>
      </c>
      <c r="I33" s="38"/>
      <c r="J33" s="62"/>
      <c r="K33" s="62"/>
      <c r="L33" s="62"/>
      <c r="M33" s="62"/>
      <c r="N33" s="46"/>
      <c r="O33" s="54">
        <v>1.2</v>
      </c>
      <c r="P33" s="52">
        <f t="shared" si="2"/>
        <v>300</v>
      </c>
      <c r="Q33" s="13">
        <v>0.83</v>
      </c>
      <c r="R33" s="52">
        <f t="shared" si="3"/>
        <v>207.5</v>
      </c>
      <c r="S33" s="46"/>
      <c r="T33" s="54">
        <v>0.99</v>
      </c>
      <c r="U33" s="54">
        <f t="shared" si="4"/>
        <v>247.5</v>
      </c>
      <c r="V33" s="77">
        <v>0.47</v>
      </c>
      <c r="W33" s="56">
        <f t="shared" si="5"/>
        <v>117.5</v>
      </c>
      <c r="X33" s="46"/>
      <c r="Y33" s="62">
        <v>0.96</v>
      </c>
      <c r="Z33" s="62">
        <f t="shared" si="6"/>
        <v>240</v>
      </c>
      <c r="AA33" s="62">
        <v>0.48</v>
      </c>
      <c r="AB33" s="62">
        <f t="shared" si="7"/>
        <v>120</v>
      </c>
      <c r="AC33" s="64"/>
      <c r="AD33" s="52">
        <v>1.6</v>
      </c>
      <c r="AE33" s="52">
        <f t="shared" si="8"/>
        <v>400</v>
      </c>
      <c r="AF33" s="52">
        <v>0.49</v>
      </c>
      <c r="AG33" s="52">
        <f t="shared" si="9"/>
        <v>122.5</v>
      </c>
      <c r="AH33" s="68"/>
      <c r="AI33" s="62"/>
      <c r="AJ33" s="62">
        <f t="shared" si="10"/>
        <v>0</v>
      </c>
      <c r="AK33" s="62"/>
      <c r="AL33" s="62">
        <f t="shared" si="11"/>
        <v>0</v>
      </c>
      <c r="AM33" s="46"/>
      <c r="AN33" s="13"/>
      <c r="AO33" s="13"/>
      <c r="AP33" s="13"/>
      <c r="AQ33" s="13"/>
      <c r="AR33" s="13"/>
      <c r="AS33" s="13"/>
    </row>
    <row r="34" spans="1:47" ht="30" customHeight="1" x14ac:dyDescent="0.25">
      <c r="A34" s="2">
        <v>33</v>
      </c>
      <c r="B34" s="2">
        <v>60</v>
      </c>
      <c r="C34" s="2" t="s">
        <v>4</v>
      </c>
      <c r="D34" s="16" t="s">
        <v>113</v>
      </c>
      <c r="E34" s="17"/>
      <c r="F34" s="36">
        <f t="shared" si="0"/>
        <v>0</v>
      </c>
      <c r="G34" s="19"/>
      <c r="H34" s="19">
        <f t="shared" si="1"/>
        <v>0</v>
      </c>
      <c r="I34" s="38"/>
      <c r="J34" s="62"/>
      <c r="K34" s="62"/>
      <c r="L34" s="62"/>
      <c r="M34" s="62"/>
      <c r="N34" s="46"/>
      <c r="O34" s="54">
        <v>1</v>
      </c>
      <c r="P34" s="52">
        <f t="shared" si="2"/>
        <v>60</v>
      </c>
      <c r="Q34" s="13">
        <v>0.56999999999999995</v>
      </c>
      <c r="R34" s="52">
        <f t="shared" si="3"/>
        <v>34.199999999999996</v>
      </c>
      <c r="S34" s="46"/>
      <c r="T34" s="54">
        <v>0.89</v>
      </c>
      <c r="U34" s="54">
        <f t="shared" si="4"/>
        <v>53.4</v>
      </c>
      <c r="V34" s="77">
        <v>0.42</v>
      </c>
      <c r="W34" s="56">
        <f t="shared" si="5"/>
        <v>25.2</v>
      </c>
      <c r="X34" s="46"/>
      <c r="Y34" s="62">
        <v>1.02</v>
      </c>
      <c r="Z34" s="62">
        <f t="shared" si="6"/>
        <v>61.2</v>
      </c>
      <c r="AA34" s="62">
        <v>0.51</v>
      </c>
      <c r="AB34" s="62">
        <f t="shared" si="7"/>
        <v>30.6</v>
      </c>
      <c r="AC34" s="64"/>
      <c r="AD34" s="52">
        <v>1.32</v>
      </c>
      <c r="AE34" s="52">
        <f t="shared" si="8"/>
        <v>79.2</v>
      </c>
      <c r="AF34" s="52">
        <v>0.46</v>
      </c>
      <c r="AG34" s="52">
        <f t="shared" si="9"/>
        <v>27.6</v>
      </c>
      <c r="AH34" s="68"/>
      <c r="AI34" s="62"/>
      <c r="AJ34" s="62">
        <f t="shared" si="10"/>
        <v>0</v>
      </c>
      <c r="AK34" s="62"/>
      <c r="AL34" s="62">
        <f t="shared" si="11"/>
        <v>0</v>
      </c>
      <c r="AM34" s="46"/>
      <c r="AN34" s="13"/>
      <c r="AO34" s="13"/>
      <c r="AP34" s="13"/>
      <c r="AQ34" s="13"/>
      <c r="AR34" s="13"/>
      <c r="AS34" s="13"/>
    </row>
    <row r="35" spans="1:47" ht="30" customHeight="1" x14ac:dyDescent="0.25">
      <c r="A35" s="2">
        <v>34</v>
      </c>
      <c r="B35" s="2">
        <v>40</v>
      </c>
      <c r="C35" s="2" t="s">
        <v>20</v>
      </c>
      <c r="D35" s="20" t="s">
        <v>114</v>
      </c>
      <c r="E35" s="17"/>
      <c r="F35" s="36">
        <f t="shared" si="0"/>
        <v>0</v>
      </c>
      <c r="G35" s="19"/>
      <c r="H35" s="19">
        <f t="shared" si="1"/>
        <v>0</v>
      </c>
      <c r="I35" s="38"/>
      <c r="J35" s="62"/>
      <c r="K35" s="62"/>
      <c r="L35" s="62"/>
      <c r="M35" s="62"/>
      <c r="N35" s="46"/>
      <c r="O35" s="54"/>
      <c r="P35" s="52">
        <f t="shared" si="2"/>
        <v>0</v>
      </c>
      <c r="Q35" s="13"/>
      <c r="R35" s="52">
        <f t="shared" si="3"/>
        <v>0</v>
      </c>
      <c r="S35" s="46"/>
      <c r="T35" s="54">
        <v>19.989999999999998</v>
      </c>
      <c r="U35" s="54">
        <f t="shared" si="4"/>
        <v>799.59999999999991</v>
      </c>
      <c r="V35" s="13">
        <v>11.89</v>
      </c>
      <c r="W35" s="56">
        <f t="shared" si="5"/>
        <v>475.6</v>
      </c>
      <c r="X35" s="46"/>
      <c r="Y35" s="62">
        <v>2.4</v>
      </c>
      <c r="Z35" s="62">
        <f t="shared" si="6"/>
        <v>96</v>
      </c>
      <c r="AA35" s="80">
        <v>14.4</v>
      </c>
      <c r="AB35" s="62">
        <f t="shared" si="7"/>
        <v>576</v>
      </c>
      <c r="AC35" s="64"/>
      <c r="AD35" s="52">
        <v>10.1</v>
      </c>
      <c r="AE35" s="52">
        <f t="shared" si="8"/>
        <v>404</v>
      </c>
      <c r="AF35" s="85">
        <v>12.6</v>
      </c>
      <c r="AG35" s="52">
        <f t="shared" si="9"/>
        <v>504</v>
      </c>
      <c r="AH35" s="68"/>
      <c r="AI35" s="62">
        <v>23.72</v>
      </c>
      <c r="AJ35" s="62">
        <f t="shared" si="10"/>
        <v>948.8</v>
      </c>
      <c r="AK35" s="79">
        <v>11.47</v>
      </c>
      <c r="AL35" s="62">
        <f t="shared" si="11"/>
        <v>458.8</v>
      </c>
      <c r="AM35" s="46"/>
      <c r="AN35" s="13"/>
      <c r="AO35" s="13"/>
      <c r="AP35" s="13"/>
      <c r="AQ35" s="13"/>
      <c r="AR35" s="13"/>
      <c r="AS35" s="13"/>
    </row>
    <row r="36" spans="1:47" ht="30" customHeight="1" x14ac:dyDescent="0.25">
      <c r="A36" s="2">
        <v>35</v>
      </c>
      <c r="B36" s="2">
        <v>12</v>
      </c>
      <c r="C36" s="2" t="s">
        <v>4</v>
      </c>
      <c r="D36" s="16" t="s">
        <v>28</v>
      </c>
      <c r="E36" s="17"/>
      <c r="F36" s="36">
        <f t="shared" si="0"/>
        <v>0</v>
      </c>
      <c r="G36" s="19"/>
      <c r="H36" s="19">
        <f t="shared" si="1"/>
        <v>0</v>
      </c>
      <c r="I36" s="38"/>
      <c r="J36" s="62"/>
      <c r="K36" s="62"/>
      <c r="L36" s="62"/>
      <c r="M36" s="62"/>
      <c r="N36" s="46"/>
      <c r="O36" s="54">
        <v>12</v>
      </c>
      <c r="P36" s="52">
        <f t="shared" si="2"/>
        <v>144</v>
      </c>
      <c r="Q36" s="13">
        <v>6.54</v>
      </c>
      <c r="R36" s="52">
        <f t="shared" si="3"/>
        <v>78.48</v>
      </c>
      <c r="S36" s="46"/>
      <c r="T36" s="54">
        <v>4.59</v>
      </c>
      <c r="U36" s="54">
        <f t="shared" si="4"/>
        <v>55.08</v>
      </c>
      <c r="V36" s="77">
        <v>2.29</v>
      </c>
      <c r="W36" s="56">
        <f t="shared" si="5"/>
        <v>27.48</v>
      </c>
      <c r="X36" s="46"/>
      <c r="Y36" s="62">
        <v>6.5</v>
      </c>
      <c r="Z36" s="62">
        <f t="shared" si="6"/>
        <v>78</v>
      </c>
      <c r="AA36" s="62">
        <v>3.25</v>
      </c>
      <c r="AB36" s="62">
        <f t="shared" si="7"/>
        <v>39</v>
      </c>
      <c r="AC36" s="64"/>
      <c r="AD36" s="52">
        <v>5.25</v>
      </c>
      <c r="AE36" s="52">
        <f t="shared" si="8"/>
        <v>63</v>
      </c>
      <c r="AF36" s="52">
        <v>3.39</v>
      </c>
      <c r="AG36" s="52">
        <f t="shared" si="9"/>
        <v>40.68</v>
      </c>
      <c r="AH36" s="68"/>
      <c r="AI36" s="62">
        <v>4.78</v>
      </c>
      <c r="AJ36" s="62">
        <f t="shared" si="10"/>
        <v>57.36</v>
      </c>
      <c r="AK36" s="80">
        <v>2.2999999999999998</v>
      </c>
      <c r="AL36" s="62">
        <f t="shared" si="11"/>
        <v>27.599999999999998</v>
      </c>
      <c r="AM36" s="46"/>
      <c r="AN36" s="13"/>
      <c r="AO36" s="13"/>
      <c r="AP36" s="13"/>
      <c r="AQ36" s="13"/>
      <c r="AR36" s="13"/>
      <c r="AS36" s="13"/>
    </row>
    <row r="37" spans="1:47" ht="30" customHeight="1" x14ac:dyDescent="0.25">
      <c r="A37" s="2">
        <v>36</v>
      </c>
      <c r="B37" s="2">
        <v>1300</v>
      </c>
      <c r="C37" s="2" t="s">
        <v>4</v>
      </c>
      <c r="D37" s="16" t="s">
        <v>29</v>
      </c>
      <c r="E37" s="17">
        <v>1.71</v>
      </c>
      <c r="F37" s="36">
        <f t="shared" si="0"/>
        <v>2223</v>
      </c>
      <c r="G37" s="19">
        <v>0.69</v>
      </c>
      <c r="H37" s="19">
        <f t="shared" si="1"/>
        <v>896.99999999999989</v>
      </c>
      <c r="I37" s="38"/>
      <c r="J37" s="62"/>
      <c r="K37" s="62"/>
      <c r="L37" s="62"/>
      <c r="M37" s="62"/>
      <c r="N37" s="46"/>
      <c r="O37" s="54">
        <v>1</v>
      </c>
      <c r="P37" s="52">
        <f t="shared" si="2"/>
        <v>1300</v>
      </c>
      <c r="Q37" s="77">
        <v>0.52</v>
      </c>
      <c r="R37" s="52">
        <f t="shared" si="3"/>
        <v>676</v>
      </c>
      <c r="S37" s="46"/>
      <c r="T37" s="54">
        <v>0.75</v>
      </c>
      <c r="U37" s="54">
        <f t="shared" si="4"/>
        <v>975</v>
      </c>
      <c r="V37" s="13">
        <v>0.53</v>
      </c>
      <c r="W37" s="56">
        <f t="shared" si="5"/>
        <v>689</v>
      </c>
      <c r="X37" s="46"/>
      <c r="Y37" s="62">
        <v>1.1599999999999999</v>
      </c>
      <c r="Z37" s="62">
        <f t="shared" si="6"/>
        <v>1508</v>
      </c>
      <c r="AA37" s="62">
        <v>0.57999999999999996</v>
      </c>
      <c r="AB37" s="62">
        <f t="shared" si="7"/>
        <v>754</v>
      </c>
      <c r="AC37" s="64"/>
      <c r="AD37" s="52">
        <v>1.5</v>
      </c>
      <c r="AE37" s="52">
        <f t="shared" si="8"/>
        <v>1950</v>
      </c>
      <c r="AF37" s="52">
        <v>0.63</v>
      </c>
      <c r="AG37" s="52">
        <f t="shared" si="9"/>
        <v>819</v>
      </c>
      <c r="AH37" s="68"/>
      <c r="AI37" s="62">
        <v>1.1200000000000001</v>
      </c>
      <c r="AJ37" s="62">
        <f t="shared" si="10"/>
        <v>1456.0000000000002</v>
      </c>
      <c r="AK37" s="62">
        <v>0.63</v>
      </c>
      <c r="AL37" s="62">
        <f t="shared" si="11"/>
        <v>819</v>
      </c>
      <c r="AM37" s="46"/>
      <c r="AN37" s="13"/>
      <c r="AO37" s="13"/>
      <c r="AP37" s="13"/>
      <c r="AQ37" s="13"/>
      <c r="AR37" s="13"/>
      <c r="AS37" s="13"/>
    </row>
    <row r="38" spans="1:47" ht="30" customHeight="1" x14ac:dyDescent="0.25">
      <c r="A38" s="2">
        <v>37</v>
      </c>
      <c r="B38" s="2">
        <v>60</v>
      </c>
      <c r="C38" s="2" t="s">
        <v>4</v>
      </c>
      <c r="D38" s="16" t="s">
        <v>115</v>
      </c>
      <c r="E38" s="17"/>
      <c r="F38" s="36">
        <f t="shared" si="0"/>
        <v>0</v>
      </c>
      <c r="G38" s="19"/>
      <c r="H38" s="19">
        <f t="shared" si="1"/>
        <v>0</v>
      </c>
      <c r="I38" s="38"/>
      <c r="J38" s="62"/>
      <c r="K38" s="62"/>
      <c r="L38" s="62"/>
      <c r="M38" s="62"/>
      <c r="N38" s="46"/>
      <c r="O38" s="54"/>
      <c r="P38" s="52">
        <f t="shared" si="2"/>
        <v>0</v>
      </c>
      <c r="Q38" s="13"/>
      <c r="R38" s="52">
        <f t="shared" si="3"/>
        <v>0</v>
      </c>
      <c r="S38" s="46"/>
      <c r="T38" s="54">
        <v>9.99</v>
      </c>
      <c r="U38" s="54">
        <f t="shared" si="4"/>
        <v>599.4</v>
      </c>
      <c r="V38" s="13">
        <v>6.38</v>
      </c>
      <c r="W38" s="56">
        <f t="shared" si="5"/>
        <v>382.8</v>
      </c>
      <c r="X38" s="46"/>
      <c r="Y38" s="62">
        <v>11.55</v>
      </c>
      <c r="Z38" s="62">
        <f t="shared" si="6"/>
        <v>693</v>
      </c>
      <c r="AA38" s="62">
        <v>6.92</v>
      </c>
      <c r="AB38" s="62">
        <f t="shared" si="7"/>
        <v>415.2</v>
      </c>
      <c r="AC38" s="64"/>
      <c r="AD38" s="52">
        <v>13.53</v>
      </c>
      <c r="AE38" s="52">
        <f t="shared" si="8"/>
        <v>811.8</v>
      </c>
      <c r="AF38" s="52">
        <v>7.93</v>
      </c>
      <c r="AG38" s="52">
        <f t="shared" si="9"/>
        <v>475.79999999999995</v>
      </c>
      <c r="AH38" s="68"/>
      <c r="AI38" s="62">
        <v>11.97</v>
      </c>
      <c r="AJ38" s="62">
        <f t="shared" si="10"/>
        <v>718.2</v>
      </c>
      <c r="AK38" s="79">
        <v>5.48</v>
      </c>
      <c r="AL38" s="62">
        <f t="shared" si="11"/>
        <v>328.8</v>
      </c>
      <c r="AM38" s="46"/>
      <c r="AN38" s="13"/>
      <c r="AO38" s="13"/>
      <c r="AP38" s="13"/>
      <c r="AQ38" s="13"/>
      <c r="AR38" s="13"/>
      <c r="AS38" s="13"/>
    </row>
    <row r="39" spans="1:47" ht="30" customHeight="1" x14ac:dyDescent="0.25">
      <c r="A39" s="2">
        <v>38</v>
      </c>
      <c r="B39" s="2">
        <v>24</v>
      </c>
      <c r="C39" s="2" t="s">
        <v>4</v>
      </c>
      <c r="D39" s="16" t="s">
        <v>30</v>
      </c>
      <c r="E39" s="17"/>
      <c r="F39" s="36">
        <f t="shared" si="0"/>
        <v>0</v>
      </c>
      <c r="G39" s="19"/>
      <c r="H39" s="19">
        <f t="shared" si="1"/>
        <v>0</v>
      </c>
      <c r="I39" s="38"/>
      <c r="J39" s="62"/>
      <c r="K39" s="62"/>
      <c r="L39" s="62"/>
      <c r="M39" s="62"/>
      <c r="N39" s="46"/>
      <c r="O39" s="54"/>
      <c r="P39" s="52">
        <f t="shared" si="2"/>
        <v>0</v>
      </c>
      <c r="Q39" s="13"/>
      <c r="R39" s="52">
        <f t="shared" si="3"/>
        <v>0</v>
      </c>
      <c r="S39" s="46"/>
      <c r="T39" s="54">
        <v>5.99</v>
      </c>
      <c r="U39" s="54">
        <f t="shared" si="4"/>
        <v>143.76</v>
      </c>
      <c r="V39" s="77">
        <v>3.26</v>
      </c>
      <c r="W39" s="56">
        <f t="shared" si="5"/>
        <v>78.239999999999995</v>
      </c>
      <c r="X39" s="46"/>
      <c r="Y39" s="62">
        <v>5.85</v>
      </c>
      <c r="Z39" s="62">
        <f t="shared" si="6"/>
        <v>140.39999999999998</v>
      </c>
      <c r="AA39" s="62">
        <v>3.51</v>
      </c>
      <c r="AB39" s="62">
        <f t="shared" si="7"/>
        <v>84.24</v>
      </c>
      <c r="AC39" s="64"/>
      <c r="AD39" s="52">
        <v>6.86</v>
      </c>
      <c r="AE39" s="52">
        <f t="shared" si="8"/>
        <v>164.64000000000001</v>
      </c>
      <c r="AF39" s="52">
        <v>3.93</v>
      </c>
      <c r="AG39" s="52">
        <f t="shared" si="9"/>
        <v>94.320000000000007</v>
      </c>
      <c r="AH39" s="68"/>
      <c r="AI39" s="62">
        <v>7.75</v>
      </c>
      <c r="AJ39" s="62">
        <f t="shared" si="10"/>
        <v>186</v>
      </c>
      <c r="AK39" s="62">
        <v>3.54</v>
      </c>
      <c r="AL39" s="62">
        <f t="shared" si="11"/>
        <v>84.960000000000008</v>
      </c>
      <c r="AM39" s="46"/>
      <c r="AN39" s="13"/>
      <c r="AO39" s="13"/>
      <c r="AP39" s="13"/>
      <c r="AQ39" s="13"/>
      <c r="AR39" s="13"/>
      <c r="AS39" s="13"/>
    </row>
    <row r="40" spans="1:47" ht="39.950000000000003" customHeight="1" x14ac:dyDescent="0.25">
      <c r="A40" s="2">
        <v>39</v>
      </c>
      <c r="B40" s="2">
        <v>12</v>
      </c>
      <c r="C40" s="2" t="s">
        <v>4</v>
      </c>
      <c r="D40" s="16" t="s">
        <v>31</v>
      </c>
      <c r="E40" s="17"/>
      <c r="F40" s="36">
        <f t="shared" si="0"/>
        <v>0</v>
      </c>
      <c r="G40" s="19"/>
      <c r="H40" s="19">
        <f t="shared" si="1"/>
        <v>0</v>
      </c>
      <c r="I40" s="38"/>
      <c r="J40" s="62"/>
      <c r="K40" s="62"/>
      <c r="L40" s="62"/>
      <c r="M40" s="62"/>
      <c r="N40" s="46"/>
      <c r="O40" s="54"/>
      <c r="P40" s="52">
        <f t="shared" si="2"/>
        <v>0</v>
      </c>
      <c r="Q40" s="13"/>
      <c r="R40" s="52">
        <f t="shared" si="3"/>
        <v>0</v>
      </c>
      <c r="S40" s="46"/>
      <c r="T40" s="54">
        <v>6.99</v>
      </c>
      <c r="U40" s="54">
        <f t="shared" si="4"/>
        <v>83.88</v>
      </c>
      <c r="V40" s="77">
        <v>2.99</v>
      </c>
      <c r="W40" s="56">
        <f t="shared" si="5"/>
        <v>35.880000000000003</v>
      </c>
      <c r="X40" s="46"/>
      <c r="Y40" s="62"/>
      <c r="Z40" s="62">
        <f t="shared" si="6"/>
        <v>0</v>
      </c>
      <c r="AA40" s="62"/>
      <c r="AB40" s="62">
        <f t="shared" si="7"/>
        <v>0</v>
      </c>
      <c r="AC40" s="64"/>
      <c r="AD40" s="52"/>
      <c r="AE40" s="52">
        <f t="shared" si="8"/>
        <v>0</v>
      </c>
      <c r="AF40" s="52"/>
      <c r="AG40" s="52">
        <f t="shared" si="9"/>
        <v>0</v>
      </c>
      <c r="AH40" s="68"/>
      <c r="AI40" s="62"/>
      <c r="AJ40" s="62">
        <f t="shared" si="10"/>
        <v>0</v>
      </c>
      <c r="AK40" s="62"/>
      <c r="AL40" s="62">
        <f t="shared" si="11"/>
        <v>0</v>
      </c>
      <c r="AM40" s="46"/>
      <c r="AN40" s="13"/>
      <c r="AO40" s="13"/>
      <c r="AP40" s="13"/>
      <c r="AQ40" s="13"/>
      <c r="AR40" s="13"/>
      <c r="AS40" s="13"/>
    </row>
    <row r="41" spans="1:47" ht="30" customHeight="1" x14ac:dyDescent="0.25">
      <c r="A41" s="2">
        <v>40</v>
      </c>
      <c r="B41" s="2">
        <v>24</v>
      </c>
      <c r="C41" s="2" t="s">
        <v>4</v>
      </c>
      <c r="D41" s="16" t="s">
        <v>32</v>
      </c>
      <c r="E41" s="21"/>
      <c r="F41" s="36">
        <f t="shared" si="0"/>
        <v>0</v>
      </c>
      <c r="G41" s="21"/>
      <c r="H41" s="19">
        <f t="shared" si="1"/>
        <v>0</v>
      </c>
      <c r="I41" s="39"/>
      <c r="J41" s="62"/>
      <c r="K41" s="62"/>
      <c r="L41" s="62"/>
      <c r="M41" s="62"/>
      <c r="N41" s="46"/>
      <c r="O41" s="54"/>
      <c r="P41" s="52">
        <f t="shared" si="2"/>
        <v>0</v>
      </c>
      <c r="Q41" s="13"/>
      <c r="R41" s="52">
        <f t="shared" si="3"/>
        <v>0</v>
      </c>
      <c r="S41" s="46"/>
      <c r="T41" s="54">
        <v>6.99</v>
      </c>
      <c r="U41" s="54">
        <f t="shared" si="4"/>
        <v>167.76</v>
      </c>
      <c r="V41" s="77">
        <v>2.99</v>
      </c>
      <c r="W41" s="56">
        <f t="shared" si="5"/>
        <v>71.760000000000005</v>
      </c>
      <c r="X41" s="46"/>
      <c r="Y41" s="62"/>
      <c r="Z41" s="62">
        <f t="shared" si="6"/>
        <v>0</v>
      </c>
      <c r="AA41" s="62"/>
      <c r="AB41" s="62">
        <f t="shared" si="7"/>
        <v>0</v>
      </c>
      <c r="AC41" s="64"/>
      <c r="AD41" s="52"/>
      <c r="AE41" s="52">
        <f t="shared" si="8"/>
        <v>0</v>
      </c>
      <c r="AF41" s="52"/>
      <c r="AG41" s="52">
        <f t="shared" si="9"/>
        <v>0</v>
      </c>
      <c r="AH41" s="68"/>
      <c r="AI41" s="62"/>
      <c r="AJ41" s="62">
        <f t="shared" si="10"/>
        <v>0</v>
      </c>
      <c r="AK41" s="62"/>
      <c r="AL41" s="62">
        <f t="shared" si="11"/>
        <v>0</v>
      </c>
      <c r="AM41" s="46"/>
      <c r="AN41" s="13"/>
      <c r="AO41" s="13"/>
      <c r="AP41" s="13"/>
      <c r="AQ41" s="13"/>
      <c r="AR41" s="13"/>
      <c r="AS41" s="13"/>
    </row>
    <row r="42" spans="1:47" ht="30" customHeight="1" x14ac:dyDescent="0.25">
      <c r="A42" s="2">
        <v>41</v>
      </c>
      <c r="B42" s="3">
        <v>300</v>
      </c>
      <c r="C42" s="4" t="s">
        <v>33</v>
      </c>
      <c r="D42" s="5" t="s">
        <v>116</v>
      </c>
      <c r="E42" s="22">
        <v>7.76</v>
      </c>
      <c r="F42" s="36">
        <f t="shared" si="0"/>
        <v>2328</v>
      </c>
      <c r="G42" s="23">
        <v>4.32</v>
      </c>
      <c r="H42" s="19">
        <f t="shared" si="1"/>
        <v>1296</v>
      </c>
      <c r="I42" s="40"/>
      <c r="J42" s="62">
        <v>4.5999999999999996</v>
      </c>
      <c r="K42" s="62">
        <f>(B42*J42)</f>
        <v>1380</v>
      </c>
      <c r="L42" s="87">
        <v>3.18</v>
      </c>
      <c r="M42" s="62">
        <f>(B42*L42)</f>
        <v>954</v>
      </c>
      <c r="N42" s="51" t="s">
        <v>164</v>
      </c>
      <c r="O42" s="54">
        <v>7</v>
      </c>
      <c r="P42" s="52">
        <f t="shared" si="2"/>
        <v>2100</v>
      </c>
      <c r="Q42" s="47">
        <v>4.2</v>
      </c>
      <c r="R42" s="52">
        <f t="shared" si="3"/>
        <v>1260</v>
      </c>
      <c r="S42" s="48"/>
      <c r="T42" s="54">
        <v>7.99</v>
      </c>
      <c r="U42" s="54">
        <f t="shared" si="4"/>
        <v>2397</v>
      </c>
      <c r="V42" s="83">
        <v>3.19</v>
      </c>
      <c r="W42" s="56">
        <f t="shared" si="5"/>
        <v>957</v>
      </c>
      <c r="X42" s="48"/>
      <c r="Y42" s="62">
        <v>6.5</v>
      </c>
      <c r="Z42" s="62">
        <f t="shared" si="6"/>
        <v>1950</v>
      </c>
      <c r="AA42" s="62">
        <v>3.25</v>
      </c>
      <c r="AB42" s="62">
        <f t="shared" si="7"/>
        <v>975</v>
      </c>
      <c r="AC42" s="64"/>
      <c r="AD42" s="52">
        <v>100</v>
      </c>
      <c r="AE42" s="52">
        <f t="shared" si="8"/>
        <v>30000</v>
      </c>
      <c r="AF42" s="52">
        <v>4.2699999999999996</v>
      </c>
      <c r="AG42" s="52">
        <f t="shared" si="9"/>
        <v>1280.9999999999998</v>
      </c>
      <c r="AH42" s="68"/>
      <c r="AI42" s="62">
        <v>8.2899999999999991</v>
      </c>
      <c r="AJ42" s="62">
        <f t="shared" si="10"/>
        <v>2486.9999999999995</v>
      </c>
      <c r="AK42" s="62">
        <v>4.24</v>
      </c>
      <c r="AL42" s="62">
        <f t="shared" si="11"/>
        <v>1272</v>
      </c>
      <c r="AM42" s="48"/>
      <c r="AN42" s="47"/>
      <c r="AO42" s="47"/>
      <c r="AP42" s="47"/>
      <c r="AQ42" s="47"/>
      <c r="AR42" s="47"/>
      <c r="AS42" s="47"/>
      <c r="AT42" s="49"/>
      <c r="AU42" s="49"/>
    </row>
    <row r="43" spans="1:47" ht="30" customHeight="1" x14ac:dyDescent="0.25">
      <c r="A43" s="2">
        <v>42</v>
      </c>
      <c r="B43" s="3">
        <v>250</v>
      </c>
      <c r="C43" s="4" t="s">
        <v>33</v>
      </c>
      <c r="D43" s="5" t="s">
        <v>117</v>
      </c>
      <c r="E43" s="17">
        <v>7.76</v>
      </c>
      <c r="F43" s="36">
        <f t="shared" si="0"/>
        <v>1940</v>
      </c>
      <c r="G43" s="23">
        <v>4.32</v>
      </c>
      <c r="H43" s="19">
        <f t="shared" si="1"/>
        <v>1080</v>
      </c>
      <c r="I43" s="40"/>
      <c r="J43" s="62">
        <v>4.5999999999999996</v>
      </c>
      <c r="K43" s="62">
        <f t="shared" ref="K43:K44" si="12">(B43*J43)</f>
        <v>1150</v>
      </c>
      <c r="L43" s="87">
        <v>3.18</v>
      </c>
      <c r="M43" s="62">
        <f t="shared" ref="M43:M44" si="13">(B43*L43)</f>
        <v>795</v>
      </c>
      <c r="N43" s="51" t="s">
        <v>164</v>
      </c>
      <c r="O43" s="54">
        <v>7</v>
      </c>
      <c r="P43" s="52">
        <f t="shared" si="2"/>
        <v>1750</v>
      </c>
      <c r="Q43" s="47">
        <v>4.2</v>
      </c>
      <c r="R43" s="52">
        <f t="shared" si="3"/>
        <v>1050</v>
      </c>
      <c r="S43" s="48"/>
      <c r="T43" s="54">
        <v>7.99</v>
      </c>
      <c r="U43" s="54">
        <f t="shared" si="4"/>
        <v>1997.5</v>
      </c>
      <c r="V43" s="83">
        <v>3.19</v>
      </c>
      <c r="W43" s="56">
        <f t="shared" si="5"/>
        <v>797.5</v>
      </c>
      <c r="X43" s="48"/>
      <c r="Y43" s="62">
        <v>6.5</v>
      </c>
      <c r="Z43" s="62">
        <f t="shared" si="6"/>
        <v>1625</v>
      </c>
      <c r="AA43" s="62">
        <v>3.25</v>
      </c>
      <c r="AB43" s="62">
        <f t="shared" si="7"/>
        <v>812.5</v>
      </c>
      <c r="AC43" s="64"/>
      <c r="AD43" s="52">
        <v>100</v>
      </c>
      <c r="AE43" s="52">
        <f t="shared" si="8"/>
        <v>25000</v>
      </c>
      <c r="AF43" s="52">
        <v>4.2699999999999996</v>
      </c>
      <c r="AG43" s="52">
        <f t="shared" si="9"/>
        <v>1067.5</v>
      </c>
      <c r="AH43" s="68"/>
      <c r="AI43" s="62">
        <v>8.2899999999999991</v>
      </c>
      <c r="AJ43" s="62">
        <f t="shared" si="10"/>
        <v>2072.5</v>
      </c>
      <c r="AK43" s="62">
        <v>4.24</v>
      </c>
      <c r="AL43" s="62">
        <f t="shared" si="11"/>
        <v>1060</v>
      </c>
      <c r="AM43" s="48"/>
      <c r="AN43" s="47"/>
      <c r="AO43" s="47"/>
      <c r="AP43" s="47"/>
      <c r="AQ43" s="47"/>
      <c r="AR43" s="47"/>
      <c r="AS43" s="47"/>
      <c r="AT43" s="49"/>
      <c r="AU43" s="49"/>
    </row>
    <row r="44" spans="1:47" ht="30" customHeight="1" x14ac:dyDescent="0.25">
      <c r="A44" s="2">
        <v>43</v>
      </c>
      <c r="B44" s="3">
        <v>360</v>
      </c>
      <c r="C44" s="4" t="s">
        <v>33</v>
      </c>
      <c r="D44" s="5" t="s">
        <v>118</v>
      </c>
      <c r="E44" s="22">
        <v>7.76</v>
      </c>
      <c r="F44" s="36">
        <f t="shared" si="0"/>
        <v>2793.6</v>
      </c>
      <c r="G44" s="23">
        <v>4.32</v>
      </c>
      <c r="H44" s="19">
        <f t="shared" si="1"/>
        <v>1555.2</v>
      </c>
      <c r="I44" s="40"/>
      <c r="J44" s="62">
        <v>4.5999999999999996</v>
      </c>
      <c r="K44" s="62">
        <f t="shared" si="12"/>
        <v>1655.9999999999998</v>
      </c>
      <c r="L44" s="87">
        <v>3.18</v>
      </c>
      <c r="M44" s="62">
        <f t="shared" si="13"/>
        <v>1144.8</v>
      </c>
      <c r="N44" s="51" t="s">
        <v>164</v>
      </c>
      <c r="O44" s="54">
        <v>7</v>
      </c>
      <c r="P44" s="52">
        <f t="shared" si="2"/>
        <v>2520</v>
      </c>
      <c r="Q44" s="47">
        <v>4.2</v>
      </c>
      <c r="R44" s="52">
        <f t="shared" si="3"/>
        <v>1512</v>
      </c>
      <c r="S44" s="48"/>
      <c r="T44" s="54">
        <v>7.99</v>
      </c>
      <c r="U44" s="54">
        <f t="shared" si="4"/>
        <v>2876.4</v>
      </c>
      <c r="V44" s="83">
        <v>3.19</v>
      </c>
      <c r="W44" s="56">
        <f t="shared" si="5"/>
        <v>1148.4000000000001</v>
      </c>
      <c r="X44" s="48"/>
      <c r="Y44" s="62">
        <v>6.5</v>
      </c>
      <c r="Z44" s="62">
        <f t="shared" si="6"/>
        <v>2340</v>
      </c>
      <c r="AA44" s="62">
        <v>3.25</v>
      </c>
      <c r="AB44" s="62">
        <f t="shared" si="7"/>
        <v>1170</v>
      </c>
      <c r="AC44" s="64"/>
      <c r="AD44" s="52">
        <v>100</v>
      </c>
      <c r="AE44" s="52">
        <f t="shared" si="8"/>
        <v>36000</v>
      </c>
      <c r="AF44" s="52">
        <v>4.2699999999999996</v>
      </c>
      <c r="AG44" s="52">
        <f t="shared" si="9"/>
        <v>1537.1999999999998</v>
      </c>
      <c r="AH44" s="68"/>
      <c r="AI44" s="62">
        <v>8.2899999999999991</v>
      </c>
      <c r="AJ44" s="62">
        <f t="shared" si="10"/>
        <v>2984.3999999999996</v>
      </c>
      <c r="AK44" s="62">
        <v>4.24</v>
      </c>
      <c r="AL44" s="62">
        <f t="shared" si="11"/>
        <v>1526.4</v>
      </c>
      <c r="AM44" s="48"/>
      <c r="AN44" s="47"/>
      <c r="AO44" s="47"/>
      <c r="AP44" s="47"/>
      <c r="AQ44" s="47"/>
      <c r="AR44" s="47"/>
      <c r="AS44" s="47"/>
      <c r="AT44" s="49"/>
      <c r="AU44" s="49"/>
    </row>
    <row r="45" spans="1:47" ht="30" customHeight="1" x14ac:dyDescent="0.25">
      <c r="A45" s="2">
        <v>44</v>
      </c>
      <c r="B45" s="3">
        <v>48</v>
      </c>
      <c r="C45" s="4" t="s">
        <v>34</v>
      </c>
      <c r="D45" s="16" t="s">
        <v>35</v>
      </c>
      <c r="E45" s="17">
        <v>15.61</v>
      </c>
      <c r="F45" s="36">
        <f t="shared" si="0"/>
        <v>749.28</v>
      </c>
      <c r="G45" s="78">
        <v>7</v>
      </c>
      <c r="H45" s="19">
        <f t="shared" si="1"/>
        <v>336</v>
      </c>
      <c r="I45" s="41"/>
      <c r="J45" s="62"/>
      <c r="K45" s="62"/>
      <c r="L45" s="62"/>
      <c r="M45" s="62"/>
      <c r="N45" s="48"/>
      <c r="O45" s="54">
        <v>16.66</v>
      </c>
      <c r="P45" s="52">
        <f t="shared" si="2"/>
        <v>799.68000000000006</v>
      </c>
      <c r="Q45" s="47">
        <v>8.9600000000000009</v>
      </c>
      <c r="R45" s="52">
        <f t="shared" si="3"/>
        <v>430.08000000000004</v>
      </c>
      <c r="S45" s="48"/>
      <c r="T45" s="54">
        <v>15</v>
      </c>
      <c r="U45" s="54">
        <f t="shared" si="4"/>
        <v>720</v>
      </c>
      <c r="V45" s="47">
        <v>10</v>
      </c>
      <c r="W45" s="56">
        <f t="shared" si="5"/>
        <v>480</v>
      </c>
      <c r="X45" s="48"/>
      <c r="Y45" s="62"/>
      <c r="Z45" s="62">
        <f t="shared" si="6"/>
        <v>0</v>
      </c>
      <c r="AA45" s="62"/>
      <c r="AB45" s="62">
        <f t="shared" si="7"/>
        <v>0</v>
      </c>
      <c r="AC45" s="64"/>
      <c r="AD45" s="52">
        <v>50.88</v>
      </c>
      <c r="AE45" s="52">
        <f t="shared" si="8"/>
        <v>2442.2400000000002</v>
      </c>
      <c r="AF45" s="52">
        <v>33.76</v>
      </c>
      <c r="AG45" s="52">
        <f t="shared" si="9"/>
        <v>1620.48</v>
      </c>
      <c r="AH45" s="68"/>
      <c r="AI45" s="62"/>
      <c r="AJ45" s="62">
        <f t="shared" si="10"/>
        <v>0</v>
      </c>
      <c r="AK45" s="62"/>
      <c r="AL45" s="62">
        <f t="shared" si="11"/>
        <v>0</v>
      </c>
      <c r="AM45" s="48"/>
      <c r="AN45" s="47"/>
      <c r="AO45" s="47"/>
      <c r="AP45" s="47"/>
      <c r="AQ45" s="47"/>
      <c r="AR45" s="47"/>
      <c r="AS45" s="47"/>
      <c r="AT45" s="49"/>
      <c r="AU45" s="49"/>
    </row>
    <row r="46" spans="1:47" ht="30" customHeight="1" x14ac:dyDescent="0.25">
      <c r="A46" s="2">
        <v>45</v>
      </c>
      <c r="B46" s="2">
        <v>150</v>
      </c>
      <c r="C46" s="2" t="s">
        <v>34</v>
      </c>
      <c r="D46" s="16" t="s">
        <v>36</v>
      </c>
      <c r="E46" s="17">
        <v>3.67</v>
      </c>
      <c r="F46" s="36">
        <f t="shared" si="0"/>
        <v>550.5</v>
      </c>
      <c r="G46" s="19">
        <v>2.4900000000000002</v>
      </c>
      <c r="H46" s="19">
        <f t="shared" si="1"/>
        <v>373.50000000000006</v>
      </c>
      <c r="I46" s="38"/>
      <c r="J46" s="62"/>
      <c r="K46" s="62"/>
      <c r="L46" s="62"/>
      <c r="M46" s="62"/>
      <c r="N46" s="48"/>
      <c r="O46" s="54"/>
      <c r="P46" s="52">
        <f t="shared" si="2"/>
        <v>0</v>
      </c>
      <c r="Q46" s="47"/>
      <c r="R46" s="52">
        <f t="shared" si="3"/>
        <v>0</v>
      </c>
      <c r="S46" s="48"/>
      <c r="T46" s="54">
        <v>3.99</v>
      </c>
      <c r="U46" s="54">
        <f t="shared" si="4"/>
        <v>598.5</v>
      </c>
      <c r="V46" s="83">
        <v>1.97</v>
      </c>
      <c r="W46" s="56">
        <f t="shared" si="5"/>
        <v>295.5</v>
      </c>
      <c r="X46" s="48"/>
      <c r="Y46" s="62">
        <v>4.2</v>
      </c>
      <c r="Z46" s="62">
        <f t="shared" si="6"/>
        <v>630</v>
      </c>
      <c r="AA46" s="62">
        <v>2.1</v>
      </c>
      <c r="AB46" s="62">
        <f t="shared" si="7"/>
        <v>315</v>
      </c>
      <c r="AC46" s="64"/>
      <c r="AD46" s="52"/>
      <c r="AE46" s="52">
        <f t="shared" si="8"/>
        <v>0</v>
      </c>
      <c r="AF46" s="52">
        <v>2.97</v>
      </c>
      <c r="AG46" s="52">
        <f t="shared" si="9"/>
        <v>445.50000000000006</v>
      </c>
      <c r="AH46" s="68"/>
      <c r="AI46" s="62"/>
      <c r="AJ46" s="62">
        <f t="shared" si="10"/>
        <v>0</v>
      </c>
      <c r="AK46" s="62"/>
      <c r="AL46" s="62">
        <f t="shared" si="11"/>
        <v>0</v>
      </c>
      <c r="AM46" s="48"/>
      <c r="AN46" s="47"/>
      <c r="AO46" s="47"/>
      <c r="AP46" s="47"/>
      <c r="AQ46" s="47"/>
      <c r="AR46" s="47"/>
      <c r="AS46" s="47"/>
      <c r="AT46" s="49"/>
      <c r="AU46" s="49"/>
    </row>
    <row r="47" spans="1:47" ht="30" customHeight="1" x14ac:dyDescent="0.25">
      <c r="A47" s="2">
        <v>46</v>
      </c>
      <c r="B47" s="2">
        <v>60</v>
      </c>
      <c r="C47" s="2" t="s">
        <v>34</v>
      </c>
      <c r="D47" s="16" t="s">
        <v>37</v>
      </c>
      <c r="E47" s="17">
        <v>2.25</v>
      </c>
      <c r="F47" s="36">
        <f t="shared" si="0"/>
        <v>135</v>
      </c>
      <c r="G47" s="19">
        <v>1.82</v>
      </c>
      <c r="H47" s="19">
        <f t="shared" si="1"/>
        <v>109.2</v>
      </c>
      <c r="I47" s="38"/>
      <c r="J47" s="62"/>
      <c r="K47" s="62"/>
      <c r="L47" s="62"/>
      <c r="M47" s="62"/>
      <c r="N47" s="48"/>
      <c r="O47" s="54"/>
      <c r="P47" s="52">
        <f t="shared" si="2"/>
        <v>0</v>
      </c>
      <c r="Q47" s="47"/>
      <c r="R47" s="52">
        <f t="shared" si="3"/>
        <v>0</v>
      </c>
      <c r="S47" s="48"/>
      <c r="T47" s="54">
        <v>3.99</v>
      </c>
      <c r="U47" s="54">
        <f t="shared" si="4"/>
        <v>239.4</v>
      </c>
      <c r="V47" s="47">
        <v>1.67</v>
      </c>
      <c r="W47" s="56">
        <f t="shared" si="5"/>
        <v>100.19999999999999</v>
      </c>
      <c r="X47" s="48"/>
      <c r="Y47" s="62">
        <v>3.3</v>
      </c>
      <c r="Z47" s="62">
        <f t="shared" si="6"/>
        <v>198</v>
      </c>
      <c r="AA47" s="79">
        <v>1.66</v>
      </c>
      <c r="AB47" s="62">
        <f t="shared" si="7"/>
        <v>99.6</v>
      </c>
      <c r="AC47" s="64"/>
      <c r="AD47" s="52">
        <v>18.3</v>
      </c>
      <c r="AE47" s="52">
        <f t="shared" si="8"/>
        <v>1098</v>
      </c>
      <c r="AF47" s="52">
        <v>7.9</v>
      </c>
      <c r="AG47" s="52">
        <f t="shared" si="9"/>
        <v>474</v>
      </c>
      <c r="AH47" s="68"/>
      <c r="AI47" s="62">
        <v>3</v>
      </c>
      <c r="AJ47" s="62">
        <f t="shared" si="10"/>
        <v>180</v>
      </c>
      <c r="AK47" s="62">
        <v>1.78</v>
      </c>
      <c r="AL47" s="62">
        <f t="shared" si="11"/>
        <v>106.8</v>
      </c>
      <c r="AM47" s="48"/>
      <c r="AN47" s="47"/>
      <c r="AO47" s="47"/>
      <c r="AP47" s="47"/>
      <c r="AQ47" s="47"/>
      <c r="AR47" s="47"/>
      <c r="AS47" s="47"/>
      <c r="AT47" s="49"/>
      <c r="AU47" s="49"/>
    </row>
    <row r="48" spans="1:47" ht="30" customHeight="1" x14ac:dyDescent="0.25">
      <c r="A48" s="2">
        <v>47</v>
      </c>
      <c r="B48" s="2">
        <v>12</v>
      </c>
      <c r="C48" s="2" t="s">
        <v>34</v>
      </c>
      <c r="D48" s="16" t="s">
        <v>38</v>
      </c>
      <c r="E48" s="17">
        <v>4.17</v>
      </c>
      <c r="F48" s="36">
        <f t="shared" si="0"/>
        <v>50.04</v>
      </c>
      <c r="G48" s="19">
        <v>3.37</v>
      </c>
      <c r="H48" s="19">
        <f t="shared" si="1"/>
        <v>40.44</v>
      </c>
      <c r="I48" s="38"/>
      <c r="J48" s="62"/>
      <c r="K48" s="62"/>
      <c r="L48" s="62"/>
      <c r="M48" s="62"/>
      <c r="N48" s="48"/>
      <c r="O48" s="54">
        <v>7</v>
      </c>
      <c r="P48" s="52">
        <f t="shared" si="2"/>
        <v>84</v>
      </c>
      <c r="Q48" s="47">
        <v>4.49</v>
      </c>
      <c r="R48" s="52">
        <f t="shared" si="3"/>
        <v>53.88</v>
      </c>
      <c r="S48" s="48"/>
      <c r="T48" s="54">
        <v>4.99</v>
      </c>
      <c r="U48" s="54">
        <f t="shared" si="4"/>
        <v>59.88</v>
      </c>
      <c r="V48" s="47">
        <v>2.97</v>
      </c>
      <c r="W48" s="56">
        <f t="shared" si="5"/>
        <v>35.64</v>
      </c>
      <c r="X48" s="48"/>
      <c r="Y48" s="62">
        <v>2.67</v>
      </c>
      <c r="Z48" s="62">
        <f t="shared" si="6"/>
        <v>32.04</v>
      </c>
      <c r="AA48" s="79">
        <v>1.6</v>
      </c>
      <c r="AB48" s="62">
        <f t="shared" si="7"/>
        <v>19.200000000000003</v>
      </c>
      <c r="AC48" s="64"/>
      <c r="AD48" s="52"/>
      <c r="AE48" s="52">
        <f t="shared" si="8"/>
        <v>0</v>
      </c>
      <c r="AF48" s="52">
        <v>14.09</v>
      </c>
      <c r="AG48" s="52">
        <f t="shared" si="9"/>
        <v>169.07999999999998</v>
      </c>
      <c r="AH48" s="68"/>
      <c r="AI48" s="62">
        <v>3.12</v>
      </c>
      <c r="AJ48" s="62">
        <f t="shared" si="10"/>
        <v>37.44</v>
      </c>
      <c r="AK48" s="62">
        <v>2.75</v>
      </c>
      <c r="AL48" s="62">
        <f t="shared" si="11"/>
        <v>33</v>
      </c>
      <c r="AM48" s="48"/>
      <c r="AN48" s="47"/>
      <c r="AO48" s="47"/>
      <c r="AP48" s="47"/>
      <c r="AQ48" s="47"/>
      <c r="AR48" s="47"/>
      <c r="AS48" s="47"/>
      <c r="AT48" s="49"/>
      <c r="AU48" s="49"/>
    </row>
    <row r="49" spans="1:47" ht="30" customHeight="1" x14ac:dyDescent="0.25">
      <c r="A49" s="2">
        <v>48</v>
      </c>
      <c r="B49" s="2">
        <v>30</v>
      </c>
      <c r="C49" s="2" t="s">
        <v>4</v>
      </c>
      <c r="D49" s="16" t="s">
        <v>39</v>
      </c>
      <c r="E49" s="17"/>
      <c r="F49" s="36">
        <f t="shared" si="0"/>
        <v>0</v>
      </c>
      <c r="G49" s="19"/>
      <c r="H49" s="19">
        <f t="shared" si="1"/>
        <v>0</v>
      </c>
      <c r="I49" s="38"/>
      <c r="J49" s="62"/>
      <c r="K49" s="62"/>
      <c r="L49" s="62"/>
      <c r="M49" s="62"/>
      <c r="N49" s="48"/>
      <c r="O49" s="54"/>
      <c r="P49" s="52">
        <f t="shared" si="2"/>
        <v>0</v>
      </c>
      <c r="Q49" s="47"/>
      <c r="R49" s="52">
        <f t="shared" si="3"/>
        <v>0</v>
      </c>
      <c r="S49" s="48"/>
      <c r="T49" s="54">
        <v>5.99</v>
      </c>
      <c r="U49" s="54">
        <f t="shared" si="4"/>
        <v>179.70000000000002</v>
      </c>
      <c r="V49" s="47">
        <v>4.26</v>
      </c>
      <c r="W49" s="56">
        <f t="shared" si="5"/>
        <v>127.8</v>
      </c>
      <c r="X49" s="48"/>
      <c r="Y49" s="62">
        <v>5.25</v>
      </c>
      <c r="Z49" s="62">
        <f t="shared" si="6"/>
        <v>157.5</v>
      </c>
      <c r="AA49" s="79">
        <v>3.13</v>
      </c>
      <c r="AB49" s="62">
        <f t="shared" si="7"/>
        <v>93.899999999999991</v>
      </c>
      <c r="AC49" s="64"/>
      <c r="AD49" s="52">
        <v>13.46</v>
      </c>
      <c r="AE49" s="52">
        <f t="shared" si="8"/>
        <v>403.8</v>
      </c>
      <c r="AF49" s="52">
        <v>8.2100000000000009</v>
      </c>
      <c r="AG49" s="52">
        <f t="shared" si="9"/>
        <v>246.3</v>
      </c>
      <c r="AH49" s="68"/>
      <c r="AI49" s="62">
        <v>4.7300000000000004</v>
      </c>
      <c r="AJ49" s="62">
        <f t="shared" si="10"/>
        <v>141.9</v>
      </c>
      <c r="AK49" s="62">
        <v>3.6</v>
      </c>
      <c r="AL49" s="62">
        <f t="shared" si="11"/>
        <v>108</v>
      </c>
      <c r="AM49" s="48"/>
      <c r="AN49" s="47"/>
      <c r="AO49" s="47"/>
      <c r="AP49" s="47"/>
      <c r="AQ49" s="47"/>
      <c r="AR49" s="47"/>
      <c r="AS49" s="47"/>
      <c r="AT49" s="49"/>
      <c r="AU49" s="49"/>
    </row>
    <row r="50" spans="1:47" ht="30" customHeight="1" x14ac:dyDescent="0.25">
      <c r="A50" s="2">
        <v>49</v>
      </c>
      <c r="B50" s="2">
        <v>10</v>
      </c>
      <c r="C50" s="2" t="s">
        <v>20</v>
      </c>
      <c r="D50" s="16" t="s">
        <v>40</v>
      </c>
      <c r="E50" s="17"/>
      <c r="F50" s="36">
        <f t="shared" si="0"/>
        <v>0</v>
      </c>
      <c r="G50" s="19"/>
      <c r="H50" s="19">
        <f t="shared" si="1"/>
        <v>0</v>
      </c>
      <c r="I50" s="38"/>
      <c r="J50" s="62"/>
      <c r="K50" s="62"/>
      <c r="L50" s="62"/>
      <c r="M50" s="62"/>
      <c r="N50" s="48"/>
      <c r="O50" s="54">
        <v>68</v>
      </c>
      <c r="P50" s="52">
        <f t="shared" si="2"/>
        <v>680</v>
      </c>
      <c r="Q50" s="47">
        <v>43.44</v>
      </c>
      <c r="R50" s="52">
        <f t="shared" si="3"/>
        <v>434.4</v>
      </c>
      <c r="S50" s="48"/>
      <c r="T50" s="54">
        <v>49.99</v>
      </c>
      <c r="U50" s="54">
        <f t="shared" si="4"/>
        <v>499.90000000000003</v>
      </c>
      <c r="V50" s="47">
        <v>35.049999999999997</v>
      </c>
      <c r="W50" s="56">
        <f t="shared" si="5"/>
        <v>350.5</v>
      </c>
      <c r="X50" s="48"/>
      <c r="Y50" s="62">
        <v>58.4</v>
      </c>
      <c r="Z50" s="62">
        <f t="shared" si="6"/>
        <v>584</v>
      </c>
      <c r="AA50" s="79">
        <v>35.03</v>
      </c>
      <c r="AB50" s="62">
        <f t="shared" si="7"/>
        <v>350.3</v>
      </c>
      <c r="AC50" s="64"/>
      <c r="AD50" s="52">
        <v>71.95</v>
      </c>
      <c r="AE50" s="52">
        <f t="shared" si="8"/>
        <v>719.5</v>
      </c>
      <c r="AF50" s="52">
        <v>61.16</v>
      </c>
      <c r="AG50" s="52">
        <f t="shared" si="9"/>
        <v>611.59999999999991</v>
      </c>
      <c r="AH50" s="68"/>
      <c r="AI50" s="62">
        <v>75.7</v>
      </c>
      <c r="AJ50" s="62">
        <f t="shared" si="10"/>
        <v>757</v>
      </c>
      <c r="AK50" s="62">
        <v>40</v>
      </c>
      <c r="AL50" s="62">
        <f t="shared" si="11"/>
        <v>400</v>
      </c>
      <c r="AM50" s="48"/>
      <c r="AN50" s="47"/>
      <c r="AO50" s="47"/>
      <c r="AP50" s="47"/>
      <c r="AQ50" s="47"/>
      <c r="AR50" s="47"/>
      <c r="AS50" s="47"/>
      <c r="AT50" s="49"/>
      <c r="AU50" s="49"/>
    </row>
    <row r="51" spans="1:47" ht="30" customHeight="1" x14ac:dyDescent="0.25">
      <c r="A51" s="2">
        <v>50</v>
      </c>
      <c r="B51" s="2">
        <v>2</v>
      </c>
      <c r="C51" s="2" t="s">
        <v>4</v>
      </c>
      <c r="D51" s="16" t="s">
        <v>41</v>
      </c>
      <c r="E51" s="17"/>
      <c r="F51" s="36">
        <f t="shared" si="0"/>
        <v>0</v>
      </c>
      <c r="G51" s="19"/>
      <c r="H51" s="19">
        <f t="shared" si="1"/>
        <v>0</v>
      </c>
      <c r="I51" s="38"/>
      <c r="J51" s="62"/>
      <c r="K51" s="62"/>
      <c r="L51" s="62"/>
      <c r="M51" s="62"/>
      <c r="N51" s="48"/>
      <c r="O51" s="54">
        <v>420</v>
      </c>
      <c r="P51" s="52">
        <f t="shared" si="2"/>
        <v>840</v>
      </c>
      <c r="Q51" s="83">
        <v>261.10000000000002</v>
      </c>
      <c r="R51" s="52">
        <f t="shared" si="3"/>
        <v>522.20000000000005</v>
      </c>
      <c r="S51" s="48"/>
      <c r="T51" s="54">
        <v>499.99</v>
      </c>
      <c r="U51" s="54">
        <f t="shared" si="4"/>
        <v>999.98</v>
      </c>
      <c r="V51" s="47">
        <v>290.52</v>
      </c>
      <c r="W51" s="56">
        <f t="shared" si="5"/>
        <v>581.04</v>
      </c>
      <c r="X51" s="48"/>
      <c r="Y51" s="62"/>
      <c r="Z51" s="62">
        <f t="shared" si="6"/>
        <v>0</v>
      </c>
      <c r="AA51" s="62"/>
      <c r="AB51" s="62">
        <f t="shared" si="7"/>
        <v>0</v>
      </c>
      <c r="AC51" s="64"/>
      <c r="AD51" s="52">
        <v>275</v>
      </c>
      <c r="AE51" s="52">
        <f t="shared" si="8"/>
        <v>550</v>
      </c>
      <c r="AF51" s="89">
        <v>212.19</v>
      </c>
      <c r="AG51" s="52">
        <f t="shared" si="9"/>
        <v>424.38</v>
      </c>
      <c r="AH51" s="68"/>
      <c r="AI51" s="62"/>
      <c r="AJ51" s="62">
        <f t="shared" si="10"/>
        <v>0</v>
      </c>
      <c r="AK51" s="62"/>
      <c r="AL51" s="62">
        <f t="shared" si="11"/>
        <v>0</v>
      </c>
      <c r="AM51" s="48"/>
      <c r="AN51" s="47"/>
      <c r="AO51" s="47"/>
      <c r="AP51" s="47"/>
      <c r="AQ51" s="47"/>
      <c r="AR51" s="47"/>
      <c r="AS51" s="47"/>
      <c r="AT51" s="49"/>
      <c r="AU51" s="49"/>
    </row>
    <row r="52" spans="1:47" ht="30" customHeight="1" x14ac:dyDescent="0.25">
      <c r="A52" s="2">
        <v>51</v>
      </c>
      <c r="B52" s="2">
        <v>24</v>
      </c>
      <c r="C52" s="2" t="s">
        <v>4</v>
      </c>
      <c r="D52" s="16" t="s">
        <v>42</v>
      </c>
      <c r="E52" s="21"/>
      <c r="F52" s="36">
        <f t="shared" si="0"/>
        <v>0</v>
      </c>
      <c r="G52" s="21"/>
      <c r="H52" s="19">
        <f t="shared" si="1"/>
        <v>0</v>
      </c>
      <c r="I52" s="39"/>
      <c r="J52" s="62"/>
      <c r="K52" s="62"/>
      <c r="L52" s="62"/>
      <c r="M52" s="62"/>
      <c r="N52" s="48"/>
      <c r="O52" s="54">
        <v>370</v>
      </c>
      <c r="P52" s="52">
        <f t="shared" si="2"/>
        <v>8880</v>
      </c>
      <c r="Q52" s="83">
        <v>229.85</v>
      </c>
      <c r="R52" s="52">
        <f t="shared" si="3"/>
        <v>5516.4</v>
      </c>
      <c r="S52" s="48"/>
      <c r="T52" s="54">
        <v>539.99</v>
      </c>
      <c r="U52" s="54">
        <f t="shared" si="4"/>
        <v>12959.76</v>
      </c>
      <c r="V52" s="47">
        <v>254.19</v>
      </c>
      <c r="W52" s="56">
        <f t="shared" si="5"/>
        <v>6100.5599999999995</v>
      </c>
      <c r="X52" s="48"/>
      <c r="Y52" s="62"/>
      <c r="Z52" s="62">
        <f t="shared" si="6"/>
        <v>0</v>
      </c>
      <c r="AA52" s="62"/>
      <c r="AB52" s="62">
        <f t="shared" si="7"/>
        <v>0</v>
      </c>
      <c r="AC52" s="64"/>
      <c r="AD52" s="52">
        <v>275</v>
      </c>
      <c r="AE52" s="52">
        <f t="shared" si="8"/>
        <v>6600</v>
      </c>
      <c r="AF52" s="89">
        <v>212.19</v>
      </c>
      <c r="AG52" s="52">
        <f t="shared" si="9"/>
        <v>5092.5599999999995</v>
      </c>
      <c r="AH52" s="68"/>
      <c r="AI52" s="62"/>
      <c r="AJ52" s="62">
        <f t="shared" si="10"/>
        <v>0</v>
      </c>
      <c r="AK52" s="62"/>
      <c r="AL52" s="62">
        <f t="shared" si="11"/>
        <v>0</v>
      </c>
      <c r="AM52" s="48"/>
      <c r="AN52" s="47"/>
      <c r="AO52" s="47"/>
      <c r="AP52" s="47"/>
      <c r="AQ52" s="47"/>
      <c r="AR52" s="47"/>
      <c r="AS52" s="47"/>
      <c r="AT52" s="49"/>
      <c r="AU52" s="49"/>
    </row>
    <row r="53" spans="1:47" ht="30" customHeight="1" x14ac:dyDescent="0.25">
      <c r="A53" s="2">
        <v>52</v>
      </c>
      <c r="B53" s="2">
        <v>10</v>
      </c>
      <c r="C53" s="2" t="s">
        <v>34</v>
      </c>
      <c r="D53" s="34" t="s">
        <v>43</v>
      </c>
      <c r="E53" s="17"/>
      <c r="F53" s="36">
        <f t="shared" si="0"/>
        <v>0</v>
      </c>
      <c r="G53" s="19"/>
      <c r="H53" s="19">
        <f t="shared" si="1"/>
        <v>0</v>
      </c>
      <c r="I53" s="38"/>
      <c r="J53" s="62"/>
      <c r="K53" s="62"/>
      <c r="L53" s="62"/>
      <c r="M53" s="62"/>
      <c r="N53" s="48"/>
      <c r="O53" s="54">
        <v>21</v>
      </c>
      <c r="P53" s="52">
        <f t="shared" si="2"/>
        <v>210</v>
      </c>
      <c r="Q53" s="47">
        <v>14.8</v>
      </c>
      <c r="R53" s="52">
        <f t="shared" si="3"/>
        <v>148</v>
      </c>
      <c r="S53" s="48" t="s">
        <v>165</v>
      </c>
      <c r="T53" s="54">
        <v>29.99</v>
      </c>
      <c r="U53" s="54">
        <f t="shared" si="4"/>
        <v>299.89999999999998</v>
      </c>
      <c r="V53" s="47">
        <v>14.19</v>
      </c>
      <c r="W53" s="56">
        <f t="shared" si="5"/>
        <v>141.9</v>
      </c>
      <c r="X53" s="48" t="s">
        <v>165</v>
      </c>
      <c r="Y53" s="62">
        <v>19.850000000000001</v>
      </c>
      <c r="Z53" s="62">
        <f t="shared" si="6"/>
        <v>198.5</v>
      </c>
      <c r="AA53" s="79">
        <v>12.8</v>
      </c>
      <c r="AB53" s="62">
        <f t="shared" si="7"/>
        <v>128</v>
      </c>
      <c r="AC53" s="64"/>
      <c r="AD53" s="52">
        <v>89.51</v>
      </c>
      <c r="AE53" s="52">
        <f t="shared" si="8"/>
        <v>895.1</v>
      </c>
      <c r="AF53" s="52">
        <v>48.12</v>
      </c>
      <c r="AG53" s="52">
        <f t="shared" si="9"/>
        <v>481.2</v>
      </c>
      <c r="AH53" s="68" t="s">
        <v>164</v>
      </c>
      <c r="AI53" s="62"/>
      <c r="AJ53" s="62">
        <f t="shared" si="10"/>
        <v>0</v>
      </c>
      <c r="AK53" s="62"/>
      <c r="AL53" s="62">
        <f t="shared" si="11"/>
        <v>0</v>
      </c>
      <c r="AM53" s="48"/>
      <c r="AN53" s="47"/>
      <c r="AO53" s="47"/>
      <c r="AP53" s="47"/>
      <c r="AQ53" s="47"/>
      <c r="AR53" s="47"/>
      <c r="AS53" s="47"/>
      <c r="AT53" s="49"/>
      <c r="AU53" s="49"/>
    </row>
    <row r="54" spans="1:47" ht="30" customHeight="1" x14ac:dyDescent="0.25">
      <c r="A54" s="2">
        <v>53</v>
      </c>
      <c r="B54" s="2">
        <v>40</v>
      </c>
      <c r="C54" s="2" t="s">
        <v>34</v>
      </c>
      <c r="D54" s="25" t="s">
        <v>152</v>
      </c>
      <c r="E54" s="17"/>
      <c r="F54" s="36">
        <f t="shared" si="0"/>
        <v>0</v>
      </c>
      <c r="G54" s="19"/>
      <c r="H54" s="19">
        <f t="shared" si="1"/>
        <v>0</v>
      </c>
      <c r="I54" s="38"/>
      <c r="J54" s="62"/>
      <c r="K54" s="62"/>
      <c r="L54" s="62"/>
      <c r="M54" s="62"/>
      <c r="N54" s="48"/>
      <c r="O54" s="54">
        <v>22</v>
      </c>
      <c r="P54" s="52">
        <f t="shared" si="2"/>
        <v>880</v>
      </c>
      <c r="Q54" s="47">
        <v>15.91</v>
      </c>
      <c r="R54" s="52">
        <f t="shared" si="3"/>
        <v>636.4</v>
      </c>
      <c r="S54" s="48" t="s">
        <v>165</v>
      </c>
      <c r="T54" s="54">
        <v>19.989999999999998</v>
      </c>
      <c r="U54" s="54">
        <f t="shared" si="4"/>
        <v>799.59999999999991</v>
      </c>
      <c r="V54" s="47">
        <v>13.6</v>
      </c>
      <c r="W54" s="56">
        <f t="shared" si="5"/>
        <v>544</v>
      </c>
      <c r="X54" s="48" t="s">
        <v>165</v>
      </c>
      <c r="Y54" s="62">
        <v>21</v>
      </c>
      <c r="Z54" s="62">
        <f t="shared" si="6"/>
        <v>840</v>
      </c>
      <c r="AA54" s="79">
        <v>12.9</v>
      </c>
      <c r="AB54" s="62">
        <f t="shared" si="7"/>
        <v>516</v>
      </c>
      <c r="AC54" s="64"/>
      <c r="AD54" s="52">
        <v>89.51</v>
      </c>
      <c r="AE54" s="52">
        <f t="shared" si="8"/>
        <v>3580.4</v>
      </c>
      <c r="AF54" s="52">
        <v>48.12</v>
      </c>
      <c r="AG54" s="52">
        <f t="shared" si="9"/>
        <v>1924.8</v>
      </c>
      <c r="AH54" s="68" t="s">
        <v>164</v>
      </c>
      <c r="AI54" s="62"/>
      <c r="AJ54" s="62">
        <f t="shared" si="10"/>
        <v>0</v>
      </c>
      <c r="AK54" s="62"/>
      <c r="AL54" s="62">
        <f t="shared" si="11"/>
        <v>0</v>
      </c>
      <c r="AM54" s="48"/>
      <c r="AN54" s="47"/>
      <c r="AO54" s="47"/>
      <c r="AP54" s="47"/>
      <c r="AQ54" s="47"/>
      <c r="AR54" s="47"/>
      <c r="AS54" s="47"/>
      <c r="AT54" s="49"/>
      <c r="AU54" s="49"/>
    </row>
    <row r="55" spans="1:47" ht="30" customHeight="1" x14ac:dyDescent="0.25">
      <c r="A55" s="2">
        <v>54</v>
      </c>
      <c r="B55" s="2">
        <v>1300</v>
      </c>
      <c r="C55" s="2" t="s">
        <v>34</v>
      </c>
      <c r="D55" s="16" t="s">
        <v>44</v>
      </c>
      <c r="E55" s="17"/>
      <c r="F55" s="36">
        <f t="shared" si="0"/>
        <v>0</v>
      </c>
      <c r="G55" s="19"/>
      <c r="H55" s="19">
        <f t="shared" si="1"/>
        <v>0</v>
      </c>
      <c r="I55" s="38"/>
      <c r="J55" s="62"/>
      <c r="K55" s="62"/>
      <c r="L55" s="62"/>
      <c r="M55" s="62"/>
      <c r="N55" s="48"/>
      <c r="O55" s="54"/>
      <c r="P55" s="52">
        <f t="shared" si="2"/>
        <v>0</v>
      </c>
      <c r="Q55" s="47"/>
      <c r="R55" s="52">
        <f t="shared" si="3"/>
        <v>0</v>
      </c>
      <c r="S55" s="48"/>
      <c r="T55" s="54">
        <v>15.99</v>
      </c>
      <c r="U55" s="54">
        <f t="shared" si="4"/>
        <v>20787</v>
      </c>
      <c r="V55" s="47">
        <v>12.52</v>
      </c>
      <c r="W55" s="56">
        <f t="shared" si="5"/>
        <v>16276</v>
      </c>
      <c r="X55" s="48"/>
      <c r="Y55" s="62"/>
      <c r="Z55" s="62">
        <f t="shared" si="6"/>
        <v>0</v>
      </c>
      <c r="AA55" s="62"/>
      <c r="AB55" s="62">
        <f t="shared" si="7"/>
        <v>0</v>
      </c>
      <c r="AC55" s="64"/>
      <c r="AD55" s="52">
        <v>147.97999999999999</v>
      </c>
      <c r="AE55" s="52">
        <f t="shared" si="8"/>
        <v>192374</v>
      </c>
      <c r="AF55" s="52">
        <v>82.34</v>
      </c>
      <c r="AG55" s="52">
        <f t="shared" si="9"/>
        <v>107042</v>
      </c>
      <c r="AH55" s="68"/>
      <c r="AI55" s="62">
        <v>27.5</v>
      </c>
      <c r="AJ55" s="62">
        <f t="shared" si="10"/>
        <v>35750</v>
      </c>
      <c r="AK55" s="79">
        <v>11.8</v>
      </c>
      <c r="AL55" s="62">
        <f t="shared" si="11"/>
        <v>15340.000000000002</v>
      </c>
      <c r="AM55" s="48"/>
      <c r="AN55" s="47"/>
      <c r="AO55" s="47"/>
      <c r="AP55" s="47"/>
      <c r="AQ55" s="47"/>
      <c r="AR55" s="47"/>
      <c r="AS55" s="47"/>
      <c r="AT55" s="49"/>
      <c r="AU55" s="49"/>
    </row>
    <row r="56" spans="1:47" ht="30" customHeight="1" x14ac:dyDescent="0.25">
      <c r="A56" s="2">
        <v>55</v>
      </c>
      <c r="B56" s="2">
        <v>250</v>
      </c>
      <c r="C56" s="2" t="s">
        <v>34</v>
      </c>
      <c r="D56" s="20" t="s">
        <v>119</v>
      </c>
      <c r="E56" s="17"/>
      <c r="F56" s="36">
        <f t="shared" si="0"/>
        <v>0</v>
      </c>
      <c r="G56" s="19"/>
      <c r="H56" s="19">
        <f t="shared" si="1"/>
        <v>0</v>
      </c>
      <c r="I56" s="38"/>
      <c r="J56" s="62"/>
      <c r="K56" s="62"/>
      <c r="L56" s="62"/>
      <c r="M56" s="62"/>
      <c r="N56" s="48"/>
      <c r="O56" s="54"/>
      <c r="P56" s="52">
        <f t="shared" si="2"/>
        <v>0</v>
      </c>
      <c r="Q56" s="47"/>
      <c r="R56" s="52">
        <f t="shared" si="3"/>
        <v>0</v>
      </c>
      <c r="S56" s="48"/>
      <c r="T56" s="54">
        <v>18.989999999999998</v>
      </c>
      <c r="U56" s="54">
        <f t="shared" si="4"/>
        <v>4747.5</v>
      </c>
      <c r="V56" s="47">
        <v>12.89</v>
      </c>
      <c r="W56" s="56">
        <f t="shared" si="5"/>
        <v>3222.5</v>
      </c>
      <c r="X56" s="48" t="s">
        <v>165</v>
      </c>
      <c r="Y56" s="62">
        <v>18</v>
      </c>
      <c r="Z56" s="62">
        <f t="shared" si="6"/>
        <v>4500</v>
      </c>
      <c r="AA56" s="79">
        <v>9.08</v>
      </c>
      <c r="AB56" s="62">
        <f t="shared" si="7"/>
        <v>2270</v>
      </c>
      <c r="AC56" s="64"/>
      <c r="AD56" s="52">
        <v>89.51</v>
      </c>
      <c r="AE56" s="52">
        <f t="shared" si="8"/>
        <v>22377.5</v>
      </c>
      <c r="AF56" s="52">
        <v>38.5</v>
      </c>
      <c r="AG56" s="52">
        <f t="shared" si="9"/>
        <v>9625</v>
      </c>
      <c r="AH56" s="68" t="s">
        <v>164</v>
      </c>
      <c r="AI56" s="62"/>
      <c r="AJ56" s="62">
        <f t="shared" si="10"/>
        <v>0</v>
      </c>
      <c r="AK56" s="62"/>
      <c r="AL56" s="62">
        <f t="shared" si="11"/>
        <v>0</v>
      </c>
      <c r="AM56" s="48"/>
      <c r="AN56" s="47"/>
      <c r="AO56" s="47"/>
      <c r="AP56" s="47"/>
      <c r="AQ56" s="47"/>
      <c r="AR56" s="47"/>
      <c r="AS56" s="47"/>
      <c r="AT56" s="49"/>
      <c r="AU56" s="49"/>
    </row>
    <row r="57" spans="1:47" ht="30" customHeight="1" x14ac:dyDescent="0.25">
      <c r="A57" s="2">
        <v>56</v>
      </c>
      <c r="B57" s="2">
        <v>15</v>
      </c>
      <c r="C57" s="2" t="s">
        <v>4</v>
      </c>
      <c r="D57" s="16" t="s">
        <v>45</v>
      </c>
      <c r="E57" s="17"/>
      <c r="F57" s="36">
        <f t="shared" si="0"/>
        <v>0</v>
      </c>
      <c r="G57" s="19"/>
      <c r="H57" s="19">
        <f t="shared" si="1"/>
        <v>0</v>
      </c>
      <c r="I57" s="38"/>
      <c r="J57" s="62"/>
      <c r="K57" s="62"/>
      <c r="L57" s="62"/>
      <c r="M57" s="62"/>
      <c r="N57" s="48"/>
      <c r="O57" s="54"/>
      <c r="P57" s="52">
        <f t="shared" si="2"/>
        <v>0</v>
      </c>
      <c r="Q57" s="47"/>
      <c r="R57" s="52">
        <f t="shared" si="3"/>
        <v>0</v>
      </c>
      <c r="S57" s="48"/>
      <c r="T57" s="54">
        <v>689.99</v>
      </c>
      <c r="U57" s="54">
        <f t="shared" si="4"/>
        <v>10349.85</v>
      </c>
      <c r="V57" s="83">
        <v>352.19</v>
      </c>
      <c r="W57" s="56">
        <f t="shared" si="5"/>
        <v>5282.85</v>
      </c>
      <c r="X57" s="48"/>
      <c r="Y57" s="62"/>
      <c r="Z57" s="62">
        <f t="shared" si="6"/>
        <v>0</v>
      </c>
      <c r="AA57" s="62"/>
      <c r="AB57" s="62">
        <f t="shared" si="7"/>
        <v>0</v>
      </c>
      <c r="AC57" s="64"/>
      <c r="AD57" s="52"/>
      <c r="AE57" s="52">
        <f t="shared" si="8"/>
        <v>0</v>
      </c>
      <c r="AF57" s="52"/>
      <c r="AG57" s="52">
        <f t="shared" si="9"/>
        <v>0</v>
      </c>
      <c r="AH57" s="68"/>
      <c r="AI57" s="62"/>
      <c r="AJ57" s="62">
        <f t="shared" si="10"/>
        <v>0</v>
      </c>
      <c r="AK57" s="62"/>
      <c r="AL57" s="62">
        <f t="shared" si="11"/>
        <v>0</v>
      </c>
      <c r="AM57" s="48"/>
      <c r="AN57" s="47"/>
      <c r="AO57" s="47"/>
      <c r="AP57" s="47"/>
      <c r="AQ57" s="47"/>
      <c r="AR57" s="47"/>
      <c r="AS57" s="47"/>
      <c r="AT57" s="49"/>
      <c r="AU57" s="49"/>
    </row>
    <row r="58" spans="1:47" ht="30" customHeight="1" x14ac:dyDescent="0.25">
      <c r="A58" s="2">
        <v>57</v>
      </c>
      <c r="B58" s="2">
        <v>4</v>
      </c>
      <c r="C58" s="2" t="s">
        <v>4</v>
      </c>
      <c r="D58" s="16" t="s">
        <v>46</v>
      </c>
      <c r="E58" s="17"/>
      <c r="F58" s="36">
        <f t="shared" si="0"/>
        <v>0</v>
      </c>
      <c r="G58" s="19"/>
      <c r="H58" s="19">
        <f t="shared" si="1"/>
        <v>0</v>
      </c>
      <c r="I58" s="38"/>
      <c r="J58" s="62"/>
      <c r="K58" s="62"/>
      <c r="L58" s="62"/>
      <c r="M58" s="62"/>
      <c r="N58" s="48"/>
      <c r="O58" s="54"/>
      <c r="P58" s="52">
        <f t="shared" si="2"/>
        <v>0</v>
      </c>
      <c r="Q58" s="47"/>
      <c r="R58" s="52">
        <f t="shared" si="3"/>
        <v>0</v>
      </c>
      <c r="S58" s="48"/>
      <c r="T58" s="54">
        <v>775.99</v>
      </c>
      <c r="U58" s="54">
        <f t="shared" si="4"/>
        <v>3103.96</v>
      </c>
      <c r="V58" s="83">
        <v>442.79</v>
      </c>
      <c r="W58" s="56">
        <f t="shared" si="5"/>
        <v>1771.16</v>
      </c>
      <c r="X58" s="48"/>
      <c r="Y58" s="62"/>
      <c r="Z58" s="62">
        <f t="shared" si="6"/>
        <v>0</v>
      </c>
      <c r="AA58" s="62"/>
      <c r="AB58" s="62">
        <f t="shared" si="7"/>
        <v>0</v>
      </c>
      <c r="AC58" s="64"/>
      <c r="AD58" s="52"/>
      <c r="AE58" s="52">
        <f t="shared" si="8"/>
        <v>0</v>
      </c>
      <c r="AF58" s="52"/>
      <c r="AG58" s="52">
        <f t="shared" si="9"/>
        <v>0</v>
      </c>
      <c r="AH58" s="68"/>
      <c r="AI58" s="62"/>
      <c r="AJ58" s="62">
        <f t="shared" si="10"/>
        <v>0</v>
      </c>
      <c r="AK58" s="62"/>
      <c r="AL58" s="62">
        <f t="shared" si="11"/>
        <v>0</v>
      </c>
      <c r="AM58" s="48"/>
      <c r="AN58" s="47"/>
      <c r="AO58" s="47"/>
      <c r="AP58" s="47"/>
      <c r="AQ58" s="47"/>
      <c r="AR58" s="47"/>
      <c r="AS58" s="47"/>
      <c r="AT58" s="49"/>
      <c r="AU58" s="49"/>
    </row>
    <row r="59" spans="1:47" ht="39.950000000000003" customHeight="1" x14ac:dyDescent="0.25">
      <c r="A59" s="2">
        <v>58</v>
      </c>
      <c r="B59" s="2"/>
      <c r="C59" s="2"/>
      <c r="D59" s="26" t="s">
        <v>47</v>
      </c>
      <c r="E59" s="17"/>
      <c r="F59" s="36"/>
      <c r="G59" s="19"/>
      <c r="H59" s="19"/>
      <c r="I59" s="38"/>
      <c r="J59" s="62"/>
      <c r="K59" s="62"/>
      <c r="L59" s="62"/>
      <c r="M59" s="62"/>
      <c r="N59" s="48"/>
      <c r="O59" s="54"/>
      <c r="P59" s="52">
        <f t="shared" si="2"/>
        <v>0</v>
      </c>
      <c r="Q59" s="47"/>
      <c r="R59" s="52">
        <f t="shared" si="3"/>
        <v>0</v>
      </c>
      <c r="S59" s="48"/>
      <c r="T59" s="54"/>
      <c r="U59" s="54">
        <f t="shared" si="4"/>
        <v>0</v>
      </c>
      <c r="V59" s="47"/>
      <c r="W59" s="56">
        <f t="shared" si="5"/>
        <v>0</v>
      </c>
      <c r="X59" s="48"/>
      <c r="Y59" s="62"/>
      <c r="Z59" s="62">
        <f t="shared" si="6"/>
        <v>0</v>
      </c>
      <c r="AA59" s="62"/>
      <c r="AB59" s="62">
        <f t="shared" si="7"/>
        <v>0</v>
      </c>
      <c r="AC59" s="64"/>
      <c r="AD59" s="52"/>
      <c r="AE59" s="52">
        <f t="shared" si="8"/>
        <v>0</v>
      </c>
      <c r="AF59" s="52"/>
      <c r="AG59" s="52">
        <f t="shared" si="9"/>
        <v>0</v>
      </c>
      <c r="AH59" s="68"/>
      <c r="AI59" s="62"/>
      <c r="AJ59" s="62">
        <f t="shared" si="10"/>
        <v>0</v>
      </c>
      <c r="AK59" s="62"/>
      <c r="AL59" s="62">
        <f t="shared" si="11"/>
        <v>0</v>
      </c>
      <c r="AM59" s="48"/>
      <c r="AN59" s="47"/>
      <c r="AO59" s="47"/>
      <c r="AP59" s="47"/>
      <c r="AQ59" s="47"/>
      <c r="AR59" s="47"/>
      <c r="AS59" s="47"/>
      <c r="AT59" s="49"/>
      <c r="AU59" s="49"/>
    </row>
    <row r="60" spans="1:47" ht="30" customHeight="1" x14ac:dyDescent="0.25">
      <c r="A60" s="2">
        <v>59</v>
      </c>
      <c r="B60" s="3">
        <v>400</v>
      </c>
      <c r="C60" s="3" t="s">
        <v>20</v>
      </c>
      <c r="D60" s="20" t="s">
        <v>49</v>
      </c>
      <c r="E60" s="17">
        <v>93.49</v>
      </c>
      <c r="F60" s="36">
        <f>(B60*E60)</f>
        <v>37396</v>
      </c>
      <c r="G60" s="78">
        <v>40.32</v>
      </c>
      <c r="H60" s="19">
        <f t="shared" si="1"/>
        <v>16128</v>
      </c>
      <c r="I60" s="38"/>
      <c r="J60" s="62"/>
      <c r="K60" s="62"/>
      <c r="L60" s="62"/>
      <c r="M60" s="62"/>
      <c r="N60" s="48"/>
      <c r="O60" s="54"/>
      <c r="P60" s="52">
        <f t="shared" si="2"/>
        <v>0</v>
      </c>
      <c r="Q60" s="47"/>
      <c r="R60" s="52">
        <f t="shared" si="3"/>
        <v>0</v>
      </c>
      <c r="S60" s="48"/>
      <c r="T60" s="54">
        <v>69.989999999999995</v>
      </c>
      <c r="U60" s="54">
        <f t="shared" si="4"/>
        <v>27995.999999999996</v>
      </c>
      <c r="V60" s="47">
        <v>42.79</v>
      </c>
      <c r="W60" s="56">
        <f t="shared" si="5"/>
        <v>17116</v>
      </c>
      <c r="X60" s="48"/>
      <c r="Y60" s="62"/>
      <c r="Z60" s="62">
        <f t="shared" si="6"/>
        <v>0</v>
      </c>
      <c r="AA60" s="62"/>
      <c r="AB60" s="62">
        <f t="shared" si="7"/>
        <v>0</v>
      </c>
      <c r="AC60" s="64"/>
      <c r="AD60" s="52">
        <v>49.9</v>
      </c>
      <c r="AE60" s="52">
        <f t="shared" si="8"/>
        <v>19960</v>
      </c>
      <c r="AF60" s="52"/>
      <c r="AG60" s="52">
        <f t="shared" si="9"/>
        <v>0</v>
      </c>
      <c r="AH60" s="68"/>
      <c r="AI60" s="62">
        <v>75.06</v>
      </c>
      <c r="AJ60" s="62">
        <f t="shared" si="10"/>
        <v>30024</v>
      </c>
      <c r="AK60" s="62">
        <v>40.58</v>
      </c>
      <c r="AL60" s="62">
        <f t="shared" si="11"/>
        <v>16232</v>
      </c>
      <c r="AM60" s="48"/>
      <c r="AN60" s="47"/>
      <c r="AO60" s="47"/>
      <c r="AP60" s="47"/>
      <c r="AQ60" s="47"/>
      <c r="AR60" s="47"/>
      <c r="AS60" s="47"/>
      <c r="AT60" s="49"/>
      <c r="AU60" s="49"/>
    </row>
    <row r="61" spans="1:47" ht="30" customHeight="1" x14ac:dyDescent="0.25">
      <c r="A61" s="2">
        <v>60</v>
      </c>
      <c r="B61" s="3">
        <v>75</v>
      </c>
      <c r="C61" s="3" t="s">
        <v>20</v>
      </c>
      <c r="D61" s="20" t="s">
        <v>50</v>
      </c>
      <c r="E61" s="17">
        <v>93.04</v>
      </c>
      <c r="F61" s="36">
        <f>(B61*E61)</f>
        <v>6978.0000000000009</v>
      </c>
      <c r="G61" s="78">
        <v>39.159999999999997</v>
      </c>
      <c r="H61" s="19">
        <f t="shared" si="1"/>
        <v>2936.9999999999995</v>
      </c>
      <c r="I61" s="38"/>
      <c r="J61" s="62"/>
      <c r="K61" s="62"/>
      <c r="L61" s="62"/>
      <c r="M61" s="62"/>
      <c r="N61" s="48"/>
      <c r="O61" s="54"/>
      <c r="P61" s="52">
        <f t="shared" si="2"/>
        <v>0</v>
      </c>
      <c r="Q61" s="47"/>
      <c r="R61" s="52">
        <f t="shared" si="3"/>
        <v>0</v>
      </c>
      <c r="S61" s="48"/>
      <c r="T61" s="54">
        <v>69.989999999999995</v>
      </c>
      <c r="U61" s="54">
        <f t="shared" si="4"/>
        <v>5249.25</v>
      </c>
      <c r="V61" s="47">
        <v>41.44</v>
      </c>
      <c r="W61" s="56">
        <f t="shared" si="5"/>
        <v>3108</v>
      </c>
      <c r="X61" s="48"/>
      <c r="Y61" s="62"/>
      <c r="Z61" s="62">
        <f t="shared" si="6"/>
        <v>0</v>
      </c>
      <c r="AA61" s="62"/>
      <c r="AB61" s="62">
        <f t="shared" si="7"/>
        <v>0</v>
      </c>
      <c r="AC61" s="64"/>
      <c r="AD61" s="52">
        <v>90.6</v>
      </c>
      <c r="AE61" s="52">
        <f t="shared" si="8"/>
        <v>6795</v>
      </c>
      <c r="AF61" s="52"/>
      <c r="AG61" s="52">
        <f t="shared" si="9"/>
        <v>0</v>
      </c>
      <c r="AH61" s="68"/>
      <c r="AI61" s="62">
        <v>73.22</v>
      </c>
      <c r="AJ61" s="62">
        <f t="shared" si="10"/>
        <v>5491.5</v>
      </c>
      <c r="AK61" s="62">
        <v>39.5</v>
      </c>
      <c r="AL61" s="62">
        <f t="shared" si="11"/>
        <v>2962.5</v>
      </c>
      <c r="AM61" s="48"/>
      <c r="AN61" s="47"/>
      <c r="AO61" s="47"/>
      <c r="AP61" s="47"/>
      <c r="AQ61" s="47"/>
      <c r="AR61" s="47"/>
      <c r="AS61" s="47"/>
      <c r="AT61" s="49"/>
      <c r="AU61" s="49"/>
    </row>
    <row r="62" spans="1:47" ht="39.950000000000003" customHeight="1" x14ac:dyDescent="0.25">
      <c r="A62" s="2">
        <v>61</v>
      </c>
      <c r="B62" s="5"/>
      <c r="C62" s="5"/>
      <c r="D62" s="16" t="s">
        <v>51</v>
      </c>
      <c r="E62" s="17"/>
      <c r="F62" s="36"/>
      <c r="G62" s="19"/>
      <c r="H62" s="19"/>
      <c r="I62" s="41"/>
      <c r="J62" s="62"/>
      <c r="K62" s="62"/>
      <c r="L62" s="62"/>
      <c r="M62" s="62"/>
      <c r="N62" s="48"/>
      <c r="O62" s="54"/>
      <c r="P62" s="52">
        <f t="shared" si="2"/>
        <v>0</v>
      </c>
      <c r="Q62" s="47"/>
      <c r="R62" s="52">
        <f t="shared" si="3"/>
        <v>0</v>
      </c>
      <c r="S62" s="48"/>
      <c r="T62" s="54"/>
      <c r="U62" s="54">
        <f t="shared" si="4"/>
        <v>0</v>
      </c>
      <c r="V62" s="47"/>
      <c r="W62" s="56">
        <f t="shared" si="5"/>
        <v>0</v>
      </c>
      <c r="X62" s="48"/>
      <c r="Y62" s="62"/>
      <c r="Z62" s="62">
        <f t="shared" si="6"/>
        <v>0</v>
      </c>
      <c r="AA62" s="62"/>
      <c r="AB62" s="62">
        <f t="shared" si="7"/>
        <v>0</v>
      </c>
      <c r="AC62" s="64"/>
      <c r="AD62" s="52"/>
      <c r="AE62" s="52">
        <f t="shared" si="8"/>
        <v>0</v>
      </c>
      <c r="AF62" s="52"/>
      <c r="AG62" s="52">
        <f t="shared" si="9"/>
        <v>0</v>
      </c>
      <c r="AH62" s="68"/>
      <c r="AI62" s="62"/>
      <c r="AJ62" s="62">
        <f t="shared" si="10"/>
        <v>0</v>
      </c>
      <c r="AK62" s="62"/>
      <c r="AL62" s="62">
        <f t="shared" si="11"/>
        <v>0</v>
      </c>
      <c r="AM62" s="48"/>
      <c r="AN62" s="47"/>
      <c r="AO62" s="47"/>
      <c r="AP62" s="47"/>
      <c r="AQ62" s="47"/>
      <c r="AR62" s="47"/>
      <c r="AS62" s="47"/>
      <c r="AT62" s="49"/>
      <c r="AU62" s="49"/>
    </row>
    <row r="63" spans="1:47" ht="39.950000000000003" customHeight="1" x14ac:dyDescent="0.25">
      <c r="A63" s="2">
        <v>62</v>
      </c>
      <c r="B63" s="2">
        <v>22</v>
      </c>
      <c r="C63" s="2" t="s">
        <v>52</v>
      </c>
      <c r="D63" s="16" t="s">
        <v>120</v>
      </c>
      <c r="E63" s="17"/>
      <c r="F63" s="36">
        <f>(B63*E63)</f>
        <v>0</v>
      </c>
      <c r="G63" s="19"/>
      <c r="H63" s="19">
        <f t="shared" si="1"/>
        <v>0</v>
      </c>
      <c r="I63" s="38"/>
      <c r="J63" s="62"/>
      <c r="K63" s="62"/>
      <c r="L63" s="62"/>
      <c r="M63" s="62"/>
      <c r="N63" s="48"/>
      <c r="O63" s="54">
        <v>19.600000000000001</v>
      </c>
      <c r="P63" s="52">
        <f t="shared" si="2"/>
        <v>431.20000000000005</v>
      </c>
      <c r="Q63" s="83">
        <v>9.4</v>
      </c>
      <c r="R63" s="52">
        <f t="shared" si="3"/>
        <v>206.8</v>
      </c>
      <c r="S63" s="48"/>
      <c r="T63" s="54">
        <v>20.99</v>
      </c>
      <c r="U63" s="54">
        <f t="shared" si="4"/>
        <v>461.78</v>
      </c>
      <c r="V63" s="47">
        <v>10.99</v>
      </c>
      <c r="W63" s="56">
        <f t="shared" si="5"/>
        <v>241.78</v>
      </c>
      <c r="X63" s="48"/>
      <c r="Y63" s="62">
        <v>19.2</v>
      </c>
      <c r="Z63" s="62">
        <f t="shared" si="6"/>
        <v>422.4</v>
      </c>
      <c r="AA63" s="62">
        <v>9.56</v>
      </c>
      <c r="AB63" s="62">
        <f t="shared" si="7"/>
        <v>210.32000000000002</v>
      </c>
      <c r="AC63" s="64"/>
      <c r="AD63" s="52">
        <v>18.079999999999998</v>
      </c>
      <c r="AE63" s="52">
        <f t="shared" si="8"/>
        <v>397.76</v>
      </c>
      <c r="AF63" s="52">
        <v>9.93</v>
      </c>
      <c r="AG63" s="52">
        <f t="shared" si="9"/>
        <v>218.45999999999998</v>
      </c>
      <c r="AH63" s="68"/>
      <c r="AI63" s="62"/>
      <c r="AJ63" s="62">
        <f t="shared" si="10"/>
        <v>0</v>
      </c>
      <c r="AK63" s="62"/>
      <c r="AL63" s="62">
        <f t="shared" si="11"/>
        <v>0</v>
      </c>
      <c r="AM63" s="48"/>
      <c r="AN63" s="47"/>
      <c r="AO63" s="47"/>
      <c r="AP63" s="47"/>
      <c r="AQ63" s="47"/>
      <c r="AR63" s="47"/>
      <c r="AS63" s="47"/>
      <c r="AT63" s="49"/>
      <c r="AU63" s="49"/>
    </row>
    <row r="64" spans="1:47" ht="54.95" customHeight="1" x14ac:dyDescent="0.25">
      <c r="A64" s="2">
        <v>63</v>
      </c>
      <c r="B64" s="2">
        <v>2400</v>
      </c>
      <c r="C64" s="2" t="s">
        <v>4</v>
      </c>
      <c r="D64" s="27" t="s">
        <v>153</v>
      </c>
      <c r="E64" s="17">
        <v>0.96</v>
      </c>
      <c r="F64" s="36">
        <f>(B64*E64)</f>
        <v>2304</v>
      </c>
      <c r="G64" s="19">
        <v>0.49</v>
      </c>
      <c r="H64" s="19">
        <f t="shared" si="1"/>
        <v>1176</v>
      </c>
      <c r="I64" s="38"/>
      <c r="J64" s="62"/>
      <c r="K64" s="62"/>
      <c r="L64" s="62"/>
      <c r="M64" s="62"/>
      <c r="N64" s="48"/>
      <c r="O64" s="54"/>
      <c r="P64" s="52">
        <f t="shared" si="2"/>
        <v>0</v>
      </c>
      <c r="Q64" s="47"/>
      <c r="R64" s="52">
        <f t="shared" si="3"/>
        <v>0</v>
      </c>
      <c r="S64" s="48"/>
      <c r="T64" s="54">
        <v>1.29</v>
      </c>
      <c r="U64" s="54">
        <f t="shared" si="4"/>
        <v>3096</v>
      </c>
      <c r="V64" s="47">
        <v>0.64</v>
      </c>
      <c r="W64" s="56">
        <f t="shared" si="5"/>
        <v>1536</v>
      </c>
      <c r="X64" s="48" t="s">
        <v>165</v>
      </c>
      <c r="Y64" s="62">
        <v>1.1000000000000001</v>
      </c>
      <c r="Z64" s="62">
        <f t="shared" si="6"/>
        <v>2640</v>
      </c>
      <c r="AA64" s="62">
        <v>0.55000000000000004</v>
      </c>
      <c r="AB64" s="62">
        <f t="shared" si="7"/>
        <v>1320</v>
      </c>
      <c r="AC64" s="64"/>
      <c r="AD64" s="52">
        <v>18</v>
      </c>
      <c r="AE64" s="52">
        <f t="shared" si="8"/>
        <v>43200</v>
      </c>
      <c r="AF64" s="52">
        <v>0.92</v>
      </c>
      <c r="AG64" s="52">
        <f t="shared" si="9"/>
        <v>2208</v>
      </c>
      <c r="AH64" s="68"/>
      <c r="AI64" s="62">
        <v>1.06</v>
      </c>
      <c r="AJ64" s="62">
        <f t="shared" si="10"/>
        <v>2544</v>
      </c>
      <c r="AK64" s="79">
        <v>0.45</v>
      </c>
      <c r="AL64" s="62">
        <f t="shared" si="11"/>
        <v>1080</v>
      </c>
      <c r="AM64" s="48"/>
      <c r="AN64" s="47"/>
      <c r="AO64" s="47"/>
      <c r="AP64" s="47"/>
      <c r="AQ64" s="47"/>
      <c r="AR64" s="47"/>
      <c r="AS64" s="47"/>
      <c r="AT64" s="49"/>
      <c r="AU64" s="49"/>
    </row>
    <row r="65" spans="1:47" ht="54.95" customHeight="1" x14ac:dyDescent="0.25">
      <c r="A65" s="2">
        <v>64</v>
      </c>
      <c r="B65" s="2">
        <v>2000</v>
      </c>
      <c r="C65" s="2" t="s">
        <v>4</v>
      </c>
      <c r="D65" s="27" t="s">
        <v>155</v>
      </c>
      <c r="E65" s="17">
        <v>0.96</v>
      </c>
      <c r="F65" s="36">
        <f>(B65*E65)</f>
        <v>1920</v>
      </c>
      <c r="G65" s="19">
        <v>0.49</v>
      </c>
      <c r="H65" s="19">
        <f t="shared" si="1"/>
        <v>980</v>
      </c>
      <c r="I65" s="38"/>
      <c r="J65" s="62"/>
      <c r="K65" s="62"/>
      <c r="L65" s="62"/>
      <c r="M65" s="62"/>
      <c r="N65" s="48"/>
      <c r="O65" s="54"/>
      <c r="P65" s="52">
        <f t="shared" si="2"/>
        <v>0</v>
      </c>
      <c r="Q65" s="47"/>
      <c r="R65" s="52">
        <f t="shared" si="3"/>
        <v>0</v>
      </c>
      <c r="S65" s="48"/>
      <c r="T65" s="54">
        <v>1.29</v>
      </c>
      <c r="U65" s="54">
        <f t="shared" si="4"/>
        <v>2580</v>
      </c>
      <c r="V65" s="47">
        <v>0.64</v>
      </c>
      <c r="W65" s="56">
        <f t="shared" si="5"/>
        <v>1280</v>
      </c>
      <c r="X65" s="48" t="s">
        <v>165</v>
      </c>
      <c r="Y65" s="62">
        <v>1.1000000000000001</v>
      </c>
      <c r="Z65" s="62">
        <f t="shared" si="6"/>
        <v>2200</v>
      </c>
      <c r="AA65" s="62">
        <v>0.55000000000000004</v>
      </c>
      <c r="AB65" s="62">
        <f t="shared" si="7"/>
        <v>1100</v>
      </c>
      <c r="AC65" s="64"/>
      <c r="AD65" s="52">
        <v>18</v>
      </c>
      <c r="AE65" s="52">
        <f t="shared" si="8"/>
        <v>36000</v>
      </c>
      <c r="AF65" s="52">
        <v>0.92</v>
      </c>
      <c r="AG65" s="52">
        <f t="shared" si="9"/>
        <v>1840</v>
      </c>
      <c r="AH65" s="68"/>
      <c r="AI65" s="62">
        <v>1.06</v>
      </c>
      <c r="AJ65" s="62">
        <f t="shared" si="10"/>
        <v>2120</v>
      </c>
      <c r="AK65" s="79">
        <v>0.45</v>
      </c>
      <c r="AL65" s="62">
        <f t="shared" si="11"/>
        <v>900</v>
      </c>
      <c r="AM65" s="48"/>
      <c r="AN65" s="47"/>
      <c r="AO65" s="47"/>
      <c r="AP65" s="47"/>
      <c r="AQ65" s="47"/>
      <c r="AR65" s="47"/>
      <c r="AS65" s="47"/>
      <c r="AT65" s="49"/>
      <c r="AU65" s="49"/>
    </row>
    <row r="66" spans="1:47" ht="54.95" customHeight="1" x14ac:dyDescent="0.25">
      <c r="A66" s="2">
        <v>65</v>
      </c>
      <c r="B66" s="2">
        <v>1600</v>
      </c>
      <c r="C66" s="2" t="s">
        <v>4</v>
      </c>
      <c r="D66" s="27" t="s">
        <v>154</v>
      </c>
      <c r="E66" s="17">
        <v>0.96</v>
      </c>
      <c r="F66" s="36">
        <f>(B66*E66)</f>
        <v>1536</v>
      </c>
      <c r="G66" s="19">
        <v>0.49</v>
      </c>
      <c r="H66" s="19">
        <f t="shared" si="1"/>
        <v>784</v>
      </c>
      <c r="I66" s="41"/>
      <c r="J66" s="62"/>
      <c r="K66" s="62"/>
      <c r="L66" s="62"/>
      <c r="M66" s="62"/>
      <c r="N66" s="48"/>
      <c r="O66" s="54"/>
      <c r="P66" s="52">
        <f t="shared" si="2"/>
        <v>0</v>
      </c>
      <c r="Q66" s="47"/>
      <c r="R66" s="52">
        <f t="shared" si="3"/>
        <v>0</v>
      </c>
      <c r="S66" s="48"/>
      <c r="T66" s="54">
        <v>1.29</v>
      </c>
      <c r="U66" s="54">
        <f t="shared" si="4"/>
        <v>2064</v>
      </c>
      <c r="V66" s="47">
        <v>0.64</v>
      </c>
      <c r="W66" s="56">
        <f t="shared" si="5"/>
        <v>1024</v>
      </c>
      <c r="X66" s="48" t="s">
        <v>165</v>
      </c>
      <c r="Y66" s="62">
        <v>1.1000000000000001</v>
      </c>
      <c r="Z66" s="62">
        <f t="shared" si="6"/>
        <v>1760.0000000000002</v>
      </c>
      <c r="AA66" s="62">
        <v>0.55000000000000004</v>
      </c>
      <c r="AB66" s="62">
        <f t="shared" si="7"/>
        <v>880.00000000000011</v>
      </c>
      <c r="AC66" s="64"/>
      <c r="AD66" s="52">
        <v>18</v>
      </c>
      <c r="AE66" s="52">
        <f t="shared" si="8"/>
        <v>28800</v>
      </c>
      <c r="AF66" s="52">
        <v>0.95</v>
      </c>
      <c r="AG66" s="52">
        <f t="shared" si="9"/>
        <v>1520</v>
      </c>
      <c r="AH66" s="68"/>
      <c r="AI66" s="62">
        <v>1.06</v>
      </c>
      <c r="AJ66" s="62">
        <f t="shared" si="10"/>
        <v>1696</v>
      </c>
      <c r="AK66" s="79">
        <v>0.45</v>
      </c>
      <c r="AL66" s="62">
        <f t="shared" si="11"/>
        <v>720</v>
      </c>
      <c r="AM66" s="48"/>
      <c r="AN66" s="47"/>
      <c r="AO66" s="47"/>
      <c r="AP66" s="47"/>
      <c r="AQ66" s="47"/>
      <c r="AR66" s="47"/>
      <c r="AS66" s="47"/>
      <c r="AT66" s="49"/>
      <c r="AU66" s="49"/>
    </row>
    <row r="67" spans="1:47" ht="30" customHeight="1" x14ac:dyDescent="0.25">
      <c r="A67" s="2">
        <v>66</v>
      </c>
      <c r="B67" s="2">
        <v>48</v>
      </c>
      <c r="C67" s="2" t="s">
        <v>4</v>
      </c>
      <c r="D67" s="20" t="s">
        <v>53</v>
      </c>
      <c r="E67" s="17"/>
      <c r="F67" s="36">
        <f>(B67*E67)</f>
        <v>0</v>
      </c>
      <c r="G67" s="17"/>
      <c r="H67" s="19">
        <f t="shared" si="1"/>
        <v>0</v>
      </c>
      <c r="I67" s="41"/>
      <c r="J67" s="62"/>
      <c r="K67" s="62"/>
      <c r="L67" s="62"/>
      <c r="M67" s="62"/>
      <c r="N67" s="48"/>
      <c r="O67" s="54"/>
      <c r="P67" s="52">
        <f t="shared" si="2"/>
        <v>0</v>
      </c>
      <c r="Q67" s="47"/>
      <c r="R67" s="52">
        <f t="shared" si="3"/>
        <v>0</v>
      </c>
      <c r="S67" s="48"/>
      <c r="T67" s="54">
        <v>11.99</v>
      </c>
      <c r="U67" s="54">
        <f t="shared" si="4"/>
        <v>575.52</v>
      </c>
      <c r="V67" s="83">
        <v>5.36</v>
      </c>
      <c r="W67" s="56">
        <f t="shared" si="5"/>
        <v>257.28000000000003</v>
      </c>
      <c r="X67" s="48"/>
      <c r="Y67" s="62"/>
      <c r="Z67" s="62">
        <f t="shared" si="6"/>
        <v>0</v>
      </c>
      <c r="AA67" s="62"/>
      <c r="AB67" s="62">
        <f t="shared" si="7"/>
        <v>0</v>
      </c>
      <c r="AC67" s="64"/>
      <c r="AD67" s="52">
        <v>3</v>
      </c>
      <c r="AE67" s="52">
        <f t="shared" si="8"/>
        <v>144</v>
      </c>
      <c r="AF67" s="89">
        <v>3</v>
      </c>
      <c r="AG67" s="52">
        <f t="shared" si="9"/>
        <v>144</v>
      </c>
      <c r="AH67" s="68"/>
      <c r="AI67" s="62"/>
      <c r="AJ67" s="62">
        <f t="shared" si="10"/>
        <v>0</v>
      </c>
      <c r="AK67" s="62"/>
      <c r="AL67" s="62">
        <f t="shared" si="11"/>
        <v>0</v>
      </c>
      <c r="AM67" s="48"/>
      <c r="AN67" s="47"/>
      <c r="AO67" s="47"/>
      <c r="AP67" s="47"/>
      <c r="AQ67" s="47"/>
      <c r="AR67" s="47"/>
      <c r="AS67" s="47"/>
      <c r="AT67" s="49"/>
      <c r="AU67" s="49"/>
    </row>
    <row r="68" spans="1:47" ht="30" customHeight="1" x14ac:dyDescent="0.25">
      <c r="A68" s="2">
        <v>67</v>
      </c>
      <c r="B68" s="2"/>
      <c r="C68" s="2"/>
      <c r="D68" s="28" t="s">
        <v>54</v>
      </c>
      <c r="E68" s="18"/>
      <c r="F68" s="36"/>
      <c r="G68" s="18"/>
      <c r="H68" s="18"/>
      <c r="I68" s="38"/>
      <c r="J68" s="62"/>
      <c r="K68" s="62"/>
      <c r="L68" s="62"/>
      <c r="M68" s="62"/>
      <c r="N68" s="48"/>
      <c r="O68" s="54"/>
      <c r="P68" s="52">
        <f t="shared" ref="P68:P120" si="14">(B68*O68)</f>
        <v>0</v>
      </c>
      <c r="Q68" s="47"/>
      <c r="R68" s="52">
        <f t="shared" ref="R68:R119" si="15">(B68*Q68)</f>
        <v>0</v>
      </c>
      <c r="S68" s="48"/>
      <c r="T68" s="54"/>
      <c r="U68" s="54">
        <f t="shared" ref="U68:U119" si="16">(B68*T68)</f>
        <v>0</v>
      </c>
      <c r="V68" s="47"/>
      <c r="W68" s="56">
        <f t="shared" ref="W68:W119" si="17">(B68*V68)</f>
        <v>0</v>
      </c>
      <c r="X68" s="48"/>
      <c r="Y68" s="62"/>
      <c r="Z68" s="62">
        <f t="shared" ref="Z68:Z119" si="18">B68*Y68</f>
        <v>0</v>
      </c>
      <c r="AA68" s="62"/>
      <c r="AB68" s="62">
        <f t="shared" ref="AB68:AB119" si="19">(B68*AA68)</f>
        <v>0</v>
      </c>
      <c r="AC68" s="64"/>
      <c r="AD68" s="52"/>
      <c r="AE68" s="52">
        <f t="shared" ref="AE68:AE119" si="20">(B68*AD68)</f>
        <v>0</v>
      </c>
      <c r="AF68" s="52"/>
      <c r="AG68" s="52">
        <f t="shared" ref="AG68:AG119" si="21">(B68*AF68)</f>
        <v>0</v>
      </c>
      <c r="AH68" s="68"/>
      <c r="AI68" s="62"/>
      <c r="AJ68" s="62">
        <f t="shared" ref="AJ68:AJ119" si="22">(B68*AI68)</f>
        <v>0</v>
      </c>
      <c r="AK68" s="62"/>
      <c r="AL68" s="62">
        <f t="shared" ref="AL68:AL119" si="23">(B68*AK68)</f>
        <v>0</v>
      </c>
      <c r="AM68" s="48"/>
      <c r="AN68" s="47"/>
      <c r="AO68" s="47"/>
      <c r="AP68" s="47"/>
      <c r="AQ68" s="47"/>
      <c r="AR68" s="47"/>
      <c r="AS68" s="47"/>
      <c r="AT68" s="49"/>
      <c r="AU68" s="49"/>
    </row>
    <row r="69" spans="1:47" ht="30" customHeight="1" x14ac:dyDescent="0.25">
      <c r="A69" s="2">
        <v>68</v>
      </c>
      <c r="B69" s="3">
        <v>1</v>
      </c>
      <c r="C69" s="2" t="s">
        <v>4</v>
      </c>
      <c r="D69" s="16" t="s">
        <v>121</v>
      </c>
      <c r="E69" s="17"/>
      <c r="F69" s="36">
        <f t="shared" ref="F69:F119" si="24">(B69*E69)</f>
        <v>0</v>
      </c>
      <c r="G69" s="17"/>
      <c r="H69" s="19">
        <f t="shared" si="1"/>
        <v>0</v>
      </c>
      <c r="I69" s="42"/>
      <c r="J69" s="62"/>
      <c r="K69" s="62"/>
      <c r="L69" s="62"/>
      <c r="M69" s="62"/>
      <c r="N69" s="48"/>
      <c r="O69" s="54"/>
      <c r="P69" s="52">
        <f t="shared" si="14"/>
        <v>0</v>
      </c>
      <c r="Q69" s="47"/>
      <c r="R69" s="52">
        <f t="shared" si="15"/>
        <v>0</v>
      </c>
      <c r="S69" s="48"/>
      <c r="T69" s="54"/>
      <c r="U69" s="54">
        <f t="shared" si="16"/>
        <v>0</v>
      </c>
      <c r="V69" s="47"/>
      <c r="W69" s="56">
        <f t="shared" si="17"/>
        <v>0</v>
      </c>
      <c r="X69" s="48"/>
      <c r="Y69" s="62">
        <v>325</v>
      </c>
      <c r="Z69" s="62">
        <f t="shared" si="18"/>
        <v>325</v>
      </c>
      <c r="AA69" s="79">
        <v>195</v>
      </c>
      <c r="AB69" s="62">
        <f t="shared" si="19"/>
        <v>195</v>
      </c>
      <c r="AC69" s="64"/>
      <c r="AD69" s="52"/>
      <c r="AE69" s="52">
        <f t="shared" si="20"/>
        <v>0</v>
      </c>
      <c r="AF69" s="52"/>
      <c r="AG69" s="52">
        <f t="shared" si="21"/>
        <v>0</v>
      </c>
      <c r="AH69" s="68"/>
      <c r="AI69" s="62"/>
      <c r="AJ69" s="62">
        <f t="shared" si="22"/>
        <v>0</v>
      </c>
      <c r="AK69" s="62"/>
      <c r="AL69" s="62">
        <f t="shared" si="23"/>
        <v>0</v>
      </c>
      <c r="AM69" s="48"/>
      <c r="AN69" s="47"/>
      <c r="AO69" s="47"/>
      <c r="AP69" s="47"/>
      <c r="AQ69" s="47"/>
      <c r="AR69" s="47"/>
      <c r="AS69" s="47"/>
      <c r="AT69" s="49"/>
      <c r="AU69" s="49"/>
    </row>
    <row r="70" spans="1:47" ht="30" customHeight="1" x14ac:dyDescent="0.25">
      <c r="A70" s="2">
        <v>69</v>
      </c>
      <c r="B70" s="3">
        <v>1</v>
      </c>
      <c r="C70" s="2" t="s">
        <v>4</v>
      </c>
      <c r="D70" s="16" t="s">
        <v>55</v>
      </c>
      <c r="E70" s="17"/>
      <c r="F70" s="36">
        <f t="shared" si="24"/>
        <v>0</v>
      </c>
      <c r="G70" s="17"/>
      <c r="H70" s="19">
        <f t="shared" ref="H70:H119" si="25">(B70*G70)</f>
        <v>0</v>
      </c>
      <c r="I70" s="42"/>
      <c r="J70" s="62"/>
      <c r="K70" s="62"/>
      <c r="L70" s="62"/>
      <c r="M70" s="62"/>
      <c r="N70" s="48"/>
      <c r="O70" s="54"/>
      <c r="P70" s="52">
        <f t="shared" si="14"/>
        <v>0</v>
      </c>
      <c r="Q70" s="47"/>
      <c r="R70" s="52">
        <f t="shared" si="15"/>
        <v>0</v>
      </c>
      <c r="S70" s="48"/>
      <c r="T70" s="54"/>
      <c r="U70" s="54">
        <f t="shared" si="16"/>
        <v>0</v>
      </c>
      <c r="V70" s="47"/>
      <c r="W70" s="56">
        <f t="shared" si="17"/>
        <v>0</v>
      </c>
      <c r="X70" s="48"/>
      <c r="Y70" s="62">
        <v>40.5</v>
      </c>
      <c r="Z70" s="62">
        <f t="shared" si="18"/>
        <v>40.5</v>
      </c>
      <c r="AA70" s="79">
        <v>20.25</v>
      </c>
      <c r="AB70" s="62">
        <f t="shared" si="19"/>
        <v>20.25</v>
      </c>
      <c r="AC70" s="64"/>
      <c r="AD70" s="52"/>
      <c r="AE70" s="52">
        <f t="shared" si="20"/>
        <v>0</v>
      </c>
      <c r="AF70" s="52"/>
      <c r="AG70" s="52">
        <f t="shared" si="21"/>
        <v>0</v>
      </c>
      <c r="AH70" s="68"/>
      <c r="AI70" s="62"/>
      <c r="AJ70" s="62">
        <f t="shared" si="22"/>
        <v>0</v>
      </c>
      <c r="AK70" s="62"/>
      <c r="AL70" s="62">
        <f t="shared" si="23"/>
        <v>0</v>
      </c>
      <c r="AM70" s="48"/>
      <c r="AN70" s="47"/>
      <c r="AO70" s="47"/>
      <c r="AP70" s="47"/>
      <c r="AQ70" s="47"/>
      <c r="AR70" s="47"/>
      <c r="AS70" s="47"/>
      <c r="AT70" s="49"/>
      <c r="AU70" s="49"/>
    </row>
    <row r="71" spans="1:47" ht="30" customHeight="1" x14ac:dyDescent="0.25">
      <c r="A71" s="2">
        <v>70</v>
      </c>
      <c r="B71" s="3">
        <v>1</v>
      </c>
      <c r="C71" s="2" t="s">
        <v>4</v>
      </c>
      <c r="D71" s="16" t="s">
        <v>56</v>
      </c>
      <c r="E71" s="17"/>
      <c r="F71" s="36">
        <f t="shared" si="24"/>
        <v>0</v>
      </c>
      <c r="G71" s="17"/>
      <c r="H71" s="19">
        <f t="shared" si="25"/>
        <v>0</v>
      </c>
      <c r="I71" s="42"/>
      <c r="J71" s="62"/>
      <c r="K71" s="62"/>
      <c r="L71" s="62"/>
      <c r="M71" s="62"/>
      <c r="N71" s="48"/>
      <c r="O71" s="54"/>
      <c r="P71" s="52">
        <f t="shared" si="14"/>
        <v>0</v>
      </c>
      <c r="Q71" s="47"/>
      <c r="R71" s="52">
        <f t="shared" si="15"/>
        <v>0</v>
      </c>
      <c r="S71" s="48"/>
      <c r="T71" s="54"/>
      <c r="U71" s="54">
        <f t="shared" si="16"/>
        <v>0</v>
      </c>
      <c r="V71" s="47"/>
      <c r="W71" s="56">
        <f t="shared" si="17"/>
        <v>0</v>
      </c>
      <c r="X71" s="48"/>
      <c r="Y71" s="62">
        <v>310</v>
      </c>
      <c r="Z71" s="62">
        <f t="shared" si="18"/>
        <v>310</v>
      </c>
      <c r="AA71" s="79">
        <v>155</v>
      </c>
      <c r="AB71" s="62">
        <f t="shared" si="19"/>
        <v>155</v>
      </c>
      <c r="AC71" s="64"/>
      <c r="AD71" s="52"/>
      <c r="AE71" s="52">
        <f t="shared" si="20"/>
        <v>0</v>
      </c>
      <c r="AF71" s="52"/>
      <c r="AG71" s="52">
        <f t="shared" si="21"/>
        <v>0</v>
      </c>
      <c r="AH71" s="68"/>
      <c r="AI71" s="62"/>
      <c r="AJ71" s="62">
        <f t="shared" si="22"/>
        <v>0</v>
      </c>
      <c r="AK71" s="62"/>
      <c r="AL71" s="62">
        <f t="shared" si="23"/>
        <v>0</v>
      </c>
      <c r="AM71" s="48"/>
      <c r="AN71" s="47"/>
      <c r="AO71" s="47"/>
      <c r="AP71" s="47"/>
      <c r="AQ71" s="47"/>
      <c r="AR71" s="47"/>
      <c r="AS71" s="47"/>
      <c r="AT71" s="49"/>
      <c r="AU71" s="49"/>
    </row>
    <row r="72" spans="1:47" ht="30" customHeight="1" x14ac:dyDescent="0.25">
      <c r="A72" s="2">
        <v>71</v>
      </c>
      <c r="B72" s="3">
        <v>1</v>
      </c>
      <c r="C72" s="2" t="s">
        <v>4</v>
      </c>
      <c r="D72" s="16" t="s">
        <v>57</v>
      </c>
      <c r="E72" s="17"/>
      <c r="F72" s="36">
        <f t="shared" si="24"/>
        <v>0</v>
      </c>
      <c r="G72" s="17"/>
      <c r="H72" s="19">
        <f t="shared" si="25"/>
        <v>0</v>
      </c>
      <c r="I72" s="42"/>
      <c r="J72" s="62"/>
      <c r="K72" s="62"/>
      <c r="L72" s="62"/>
      <c r="M72" s="62"/>
      <c r="N72" s="48"/>
      <c r="O72" s="54"/>
      <c r="P72" s="52">
        <f t="shared" si="14"/>
        <v>0</v>
      </c>
      <c r="Q72" s="47"/>
      <c r="R72" s="52">
        <f t="shared" si="15"/>
        <v>0</v>
      </c>
      <c r="S72" s="48"/>
      <c r="T72" s="54"/>
      <c r="U72" s="54">
        <f t="shared" si="16"/>
        <v>0</v>
      </c>
      <c r="V72" s="47"/>
      <c r="W72" s="56">
        <f t="shared" si="17"/>
        <v>0</v>
      </c>
      <c r="X72" s="48"/>
      <c r="Y72" s="62"/>
      <c r="Z72" s="62">
        <f t="shared" si="18"/>
        <v>0</v>
      </c>
      <c r="AA72" s="62"/>
      <c r="AB72" s="62">
        <f t="shared" si="19"/>
        <v>0</v>
      </c>
      <c r="AC72" s="64"/>
      <c r="AD72" s="52"/>
      <c r="AE72" s="52">
        <f t="shared" si="20"/>
        <v>0</v>
      </c>
      <c r="AF72" s="52"/>
      <c r="AG72" s="52">
        <f t="shared" si="21"/>
        <v>0</v>
      </c>
      <c r="AH72" s="68"/>
      <c r="AI72" s="62"/>
      <c r="AJ72" s="62">
        <f t="shared" si="22"/>
        <v>0</v>
      </c>
      <c r="AK72" s="62"/>
      <c r="AL72" s="62">
        <f t="shared" si="23"/>
        <v>0</v>
      </c>
      <c r="AM72" s="48"/>
      <c r="AN72" s="47"/>
      <c r="AO72" s="47"/>
      <c r="AP72" s="47"/>
      <c r="AQ72" s="47"/>
      <c r="AR72" s="47"/>
      <c r="AS72" s="47"/>
      <c r="AT72" s="49"/>
      <c r="AU72" s="49"/>
    </row>
    <row r="73" spans="1:47" ht="30" customHeight="1" x14ac:dyDescent="0.25">
      <c r="A73" s="2">
        <v>72</v>
      </c>
      <c r="B73" s="3">
        <v>1</v>
      </c>
      <c r="C73" s="2" t="s">
        <v>4</v>
      </c>
      <c r="D73" s="16" t="s">
        <v>58</v>
      </c>
      <c r="E73" s="17"/>
      <c r="F73" s="36">
        <f t="shared" si="24"/>
        <v>0</v>
      </c>
      <c r="G73" s="17"/>
      <c r="H73" s="19">
        <f t="shared" si="25"/>
        <v>0</v>
      </c>
      <c r="I73" s="42"/>
      <c r="J73" s="62"/>
      <c r="K73" s="62"/>
      <c r="L73" s="62"/>
      <c r="M73" s="62"/>
      <c r="N73" s="48"/>
      <c r="O73" s="54"/>
      <c r="P73" s="52">
        <f t="shared" si="14"/>
        <v>0</v>
      </c>
      <c r="Q73" s="47"/>
      <c r="R73" s="52">
        <f t="shared" si="15"/>
        <v>0</v>
      </c>
      <c r="S73" s="48"/>
      <c r="T73" s="54"/>
      <c r="U73" s="54">
        <f t="shared" si="16"/>
        <v>0</v>
      </c>
      <c r="V73" s="47"/>
      <c r="W73" s="56">
        <f t="shared" si="17"/>
        <v>0</v>
      </c>
      <c r="X73" s="48"/>
      <c r="Y73" s="62"/>
      <c r="Z73" s="62">
        <f t="shared" si="18"/>
        <v>0</v>
      </c>
      <c r="AA73" s="62"/>
      <c r="AB73" s="62">
        <f t="shared" si="19"/>
        <v>0</v>
      </c>
      <c r="AC73" s="64"/>
      <c r="AD73" s="52"/>
      <c r="AE73" s="52">
        <f t="shared" si="20"/>
        <v>0</v>
      </c>
      <c r="AF73" s="52"/>
      <c r="AG73" s="52">
        <f t="shared" si="21"/>
        <v>0</v>
      </c>
      <c r="AH73" s="68"/>
      <c r="AI73" s="62"/>
      <c r="AJ73" s="62">
        <f t="shared" si="22"/>
        <v>0</v>
      </c>
      <c r="AK73" s="62"/>
      <c r="AL73" s="62">
        <f t="shared" si="23"/>
        <v>0</v>
      </c>
      <c r="AM73" s="48"/>
      <c r="AN73" s="47"/>
      <c r="AO73" s="47"/>
      <c r="AP73" s="47"/>
      <c r="AQ73" s="47"/>
      <c r="AR73" s="47"/>
      <c r="AS73" s="47"/>
      <c r="AT73" s="49"/>
      <c r="AU73" s="49"/>
    </row>
    <row r="74" spans="1:47" ht="30" customHeight="1" x14ac:dyDescent="0.25">
      <c r="A74" s="2">
        <v>73</v>
      </c>
      <c r="B74" s="3">
        <v>50</v>
      </c>
      <c r="C74" s="2" t="s">
        <v>4</v>
      </c>
      <c r="D74" s="16" t="s">
        <v>59</v>
      </c>
      <c r="E74" s="17"/>
      <c r="F74" s="36">
        <f t="shared" si="24"/>
        <v>0</v>
      </c>
      <c r="G74" s="17"/>
      <c r="H74" s="19">
        <f t="shared" si="25"/>
        <v>0</v>
      </c>
      <c r="I74" s="42"/>
      <c r="J74" s="62"/>
      <c r="K74" s="62"/>
      <c r="L74" s="62"/>
      <c r="M74" s="62"/>
      <c r="N74" s="48"/>
      <c r="O74" s="54"/>
      <c r="P74" s="52">
        <f t="shared" si="14"/>
        <v>0</v>
      </c>
      <c r="Q74" s="47"/>
      <c r="R74" s="52">
        <f t="shared" si="15"/>
        <v>0</v>
      </c>
      <c r="S74" s="48"/>
      <c r="T74" s="54"/>
      <c r="U74" s="54">
        <f t="shared" si="16"/>
        <v>0</v>
      </c>
      <c r="V74" s="47"/>
      <c r="W74" s="56">
        <f t="shared" si="17"/>
        <v>0</v>
      </c>
      <c r="X74" s="48"/>
      <c r="Y74" s="62">
        <v>39.9</v>
      </c>
      <c r="Z74" s="62">
        <f t="shared" si="18"/>
        <v>1995</v>
      </c>
      <c r="AA74" s="79">
        <v>19.95</v>
      </c>
      <c r="AB74" s="62">
        <f t="shared" si="19"/>
        <v>997.5</v>
      </c>
      <c r="AC74" s="64"/>
      <c r="AD74" s="52"/>
      <c r="AE74" s="52">
        <f t="shared" si="20"/>
        <v>0</v>
      </c>
      <c r="AF74" s="52"/>
      <c r="AG74" s="52">
        <f t="shared" si="21"/>
        <v>0</v>
      </c>
      <c r="AH74" s="68"/>
      <c r="AI74" s="62"/>
      <c r="AJ74" s="62">
        <f t="shared" si="22"/>
        <v>0</v>
      </c>
      <c r="AK74" s="62"/>
      <c r="AL74" s="62">
        <f t="shared" si="23"/>
        <v>0</v>
      </c>
      <c r="AM74" s="48"/>
      <c r="AN74" s="47"/>
      <c r="AO74" s="47"/>
      <c r="AP74" s="47"/>
      <c r="AQ74" s="47"/>
      <c r="AR74" s="47"/>
      <c r="AS74" s="47"/>
      <c r="AT74" s="49"/>
      <c r="AU74" s="49"/>
    </row>
    <row r="75" spans="1:47" ht="30" customHeight="1" x14ac:dyDescent="0.25">
      <c r="A75" s="2">
        <v>74</v>
      </c>
      <c r="B75" s="3">
        <v>20</v>
      </c>
      <c r="C75" s="2" t="s">
        <v>4</v>
      </c>
      <c r="D75" s="16" t="s">
        <v>60</v>
      </c>
      <c r="E75" s="17"/>
      <c r="F75" s="36">
        <f t="shared" si="24"/>
        <v>0</v>
      </c>
      <c r="G75" s="17"/>
      <c r="H75" s="19">
        <f t="shared" si="25"/>
        <v>0</v>
      </c>
      <c r="I75" s="42"/>
      <c r="J75" s="62"/>
      <c r="K75" s="62"/>
      <c r="L75" s="62"/>
      <c r="M75" s="62"/>
      <c r="N75" s="48"/>
      <c r="O75" s="54"/>
      <c r="P75" s="52">
        <f t="shared" si="14"/>
        <v>0</v>
      </c>
      <c r="Q75" s="47"/>
      <c r="R75" s="52">
        <f t="shared" si="15"/>
        <v>0</v>
      </c>
      <c r="S75" s="48"/>
      <c r="T75" s="54"/>
      <c r="U75" s="54">
        <f t="shared" si="16"/>
        <v>0</v>
      </c>
      <c r="V75" s="47"/>
      <c r="W75" s="56">
        <f t="shared" si="17"/>
        <v>0</v>
      </c>
      <c r="X75" s="48"/>
      <c r="Y75" s="62"/>
      <c r="Z75" s="62">
        <f t="shared" si="18"/>
        <v>0</v>
      </c>
      <c r="AA75" s="62"/>
      <c r="AB75" s="62">
        <f t="shared" si="19"/>
        <v>0</v>
      </c>
      <c r="AC75" s="64"/>
      <c r="AD75" s="52"/>
      <c r="AE75" s="52">
        <f t="shared" si="20"/>
        <v>0</v>
      </c>
      <c r="AF75" s="52"/>
      <c r="AG75" s="52">
        <f t="shared" si="21"/>
        <v>0</v>
      </c>
      <c r="AH75" s="68"/>
      <c r="AI75" s="62"/>
      <c r="AJ75" s="62">
        <f t="shared" si="22"/>
        <v>0</v>
      </c>
      <c r="AK75" s="62"/>
      <c r="AL75" s="62">
        <f t="shared" si="23"/>
        <v>0</v>
      </c>
      <c r="AM75" s="48"/>
      <c r="AN75" s="47"/>
      <c r="AO75" s="47"/>
      <c r="AP75" s="47"/>
      <c r="AQ75" s="47"/>
      <c r="AR75" s="47"/>
      <c r="AS75" s="47"/>
      <c r="AT75" s="49"/>
      <c r="AU75" s="49"/>
    </row>
    <row r="76" spans="1:47" ht="30" customHeight="1" x14ac:dyDescent="0.25">
      <c r="A76" s="2">
        <v>75</v>
      </c>
      <c r="B76" s="3">
        <v>20</v>
      </c>
      <c r="C76" s="2" t="s">
        <v>4</v>
      </c>
      <c r="D76" s="16" t="s">
        <v>61</v>
      </c>
      <c r="E76" s="17"/>
      <c r="F76" s="36">
        <f t="shared" si="24"/>
        <v>0</v>
      </c>
      <c r="G76" s="17"/>
      <c r="H76" s="19">
        <f t="shared" si="25"/>
        <v>0</v>
      </c>
      <c r="I76" s="42"/>
      <c r="J76" s="62"/>
      <c r="K76" s="62"/>
      <c r="L76" s="62"/>
      <c r="M76" s="62"/>
      <c r="N76" s="48"/>
      <c r="O76" s="54"/>
      <c r="P76" s="52">
        <f t="shared" si="14"/>
        <v>0</v>
      </c>
      <c r="Q76" s="47"/>
      <c r="R76" s="52">
        <f t="shared" si="15"/>
        <v>0</v>
      </c>
      <c r="S76" s="48"/>
      <c r="T76" s="54"/>
      <c r="U76" s="54">
        <f t="shared" si="16"/>
        <v>0</v>
      </c>
      <c r="V76" s="47"/>
      <c r="W76" s="56">
        <f t="shared" si="17"/>
        <v>0</v>
      </c>
      <c r="X76" s="48"/>
      <c r="Y76" s="62">
        <v>11.9</v>
      </c>
      <c r="Z76" s="62">
        <f t="shared" si="18"/>
        <v>238</v>
      </c>
      <c r="AA76" s="79">
        <v>5.95</v>
      </c>
      <c r="AB76" s="62">
        <f t="shared" si="19"/>
        <v>119</v>
      </c>
      <c r="AC76" s="64"/>
      <c r="AD76" s="52"/>
      <c r="AE76" s="52">
        <f t="shared" si="20"/>
        <v>0</v>
      </c>
      <c r="AF76" s="52"/>
      <c r="AG76" s="52">
        <f t="shared" si="21"/>
        <v>0</v>
      </c>
      <c r="AH76" s="68"/>
      <c r="AI76" s="62"/>
      <c r="AJ76" s="62">
        <f t="shared" si="22"/>
        <v>0</v>
      </c>
      <c r="AK76" s="62"/>
      <c r="AL76" s="62">
        <f t="shared" si="23"/>
        <v>0</v>
      </c>
      <c r="AM76" s="48"/>
      <c r="AN76" s="47"/>
      <c r="AO76" s="47"/>
      <c r="AP76" s="47"/>
      <c r="AQ76" s="47"/>
      <c r="AR76" s="47"/>
      <c r="AS76" s="47"/>
      <c r="AT76" s="49"/>
      <c r="AU76" s="49"/>
    </row>
    <row r="77" spans="1:47" ht="30" customHeight="1" x14ac:dyDescent="0.25">
      <c r="A77" s="2">
        <v>76</v>
      </c>
      <c r="B77" s="3">
        <v>5</v>
      </c>
      <c r="C77" s="2" t="s">
        <v>4</v>
      </c>
      <c r="D77" s="16" t="s">
        <v>62</v>
      </c>
      <c r="E77" s="17"/>
      <c r="F77" s="36">
        <f t="shared" si="24"/>
        <v>0</v>
      </c>
      <c r="G77" s="17"/>
      <c r="H77" s="19">
        <f t="shared" si="25"/>
        <v>0</v>
      </c>
      <c r="I77" s="42"/>
      <c r="J77" s="62"/>
      <c r="K77" s="62"/>
      <c r="L77" s="62"/>
      <c r="M77" s="62"/>
      <c r="N77" s="48"/>
      <c r="O77" s="54"/>
      <c r="P77" s="52">
        <f t="shared" si="14"/>
        <v>0</v>
      </c>
      <c r="Q77" s="47"/>
      <c r="R77" s="52">
        <f t="shared" si="15"/>
        <v>0</v>
      </c>
      <c r="S77" s="48"/>
      <c r="T77" s="54"/>
      <c r="U77" s="54">
        <f t="shared" si="16"/>
        <v>0</v>
      </c>
      <c r="V77" s="47"/>
      <c r="W77" s="56">
        <f t="shared" si="17"/>
        <v>0</v>
      </c>
      <c r="X77" s="48"/>
      <c r="Y77" s="62">
        <v>19.2</v>
      </c>
      <c r="Z77" s="62">
        <f t="shared" si="18"/>
        <v>96</v>
      </c>
      <c r="AA77" s="79">
        <v>9.6</v>
      </c>
      <c r="AB77" s="62">
        <f t="shared" si="19"/>
        <v>48</v>
      </c>
      <c r="AC77" s="64"/>
      <c r="AD77" s="52"/>
      <c r="AE77" s="52">
        <f t="shared" si="20"/>
        <v>0</v>
      </c>
      <c r="AF77" s="52"/>
      <c r="AG77" s="52">
        <f t="shared" si="21"/>
        <v>0</v>
      </c>
      <c r="AH77" s="68"/>
      <c r="AI77" s="62"/>
      <c r="AJ77" s="62">
        <f t="shared" si="22"/>
        <v>0</v>
      </c>
      <c r="AK77" s="62"/>
      <c r="AL77" s="62">
        <f t="shared" si="23"/>
        <v>0</v>
      </c>
      <c r="AM77" s="48"/>
      <c r="AN77" s="47"/>
      <c r="AO77" s="47"/>
      <c r="AP77" s="47"/>
      <c r="AQ77" s="47"/>
      <c r="AR77" s="47"/>
      <c r="AS77" s="47"/>
      <c r="AT77" s="49"/>
      <c r="AU77" s="49"/>
    </row>
    <row r="78" spans="1:47" ht="30" customHeight="1" x14ac:dyDescent="0.25">
      <c r="A78" s="2">
        <v>77</v>
      </c>
      <c r="B78" s="3">
        <v>10</v>
      </c>
      <c r="C78" s="2" t="s">
        <v>4</v>
      </c>
      <c r="D78" s="16" t="s">
        <v>63</v>
      </c>
      <c r="E78" s="17"/>
      <c r="F78" s="36">
        <f t="shared" si="24"/>
        <v>0</v>
      </c>
      <c r="G78" s="17"/>
      <c r="H78" s="19">
        <f t="shared" si="25"/>
        <v>0</v>
      </c>
      <c r="I78" s="42"/>
      <c r="J78" s="62"/>
      <c r="K78" s="62"/>
      <c r="L78" s="62"/>
      <c r="M78" s="62"/>
      <c r="N78" s="48"/>
      <c r="O78" s="54"/>
      <c r="P78" s="52">
        <f t="shared" si="14"/>
        <v>0</v>
      </c>
      <c r="Q78" s="47"/>
      <c r="R78" s="52">
        <f t="shared" si="15"/>
        <v>0</v>
      </c>
      <c r="S78" s="48"/>
      <c r="T78" s="54"/>
      <c r="U78" s="54">
        <f t="shared" si="16"/>
        <v>0</v>
      </c>
      <c r="V78" s="47"/>
      <c r="W78" s="56">
        <f t="shared" si="17"/>
        <v>0</v>
      </c>
      <c r="X78" s="48"/>
      <c r="Y78" s="62"/>
      <c r="Z78" s="62">
        <f t="shared" si="18"/>
        <v>0</v>
      </c>
      <c r="AA78" s="62"/>
      <c r="AB78" s="62">
        <f t="shared" si="19"/>
        <v>0</v>
      </c>
      <c r="AC78" s="64"/>
      <c r="AD78" s="52"/>
      <c r="AE78" s="52">
        <f t="shared" si="20"/>
        <v>0</v>
      </c>
      <c r="AF78" s="52"/>
      <c r="AG78" s="52">
        <f t="shared" si="21"/>
        <v>0</v>
      </c>
      <c r="AH78" s="68"/>
      <c r="AI78" s="62"/>
      <c r="AJ78" s="62">
        <f t="shared" si="22"/>
        <v>0</v>
      </c>
      <c r="AK78" s="62"/>
      <c r="AL78" s="62">
        <f t="shared" si="23"/>
        <v>0</v>
      </c>
      <c r="AM78" s="48"/>
      <c r="AN78" s="47"/>
      <c r="AO78" s="47"/>
      <c r="AP78" s="47"/>
      <c r="AQ78" s="47"/>
      <c r="AR78" s="47"/>
      <c r="AS78" s="47"/>
      <c r="AT78" s="49"/>
      <c r="AU78" s="49"/>
    </row>
    <row r="79" spans="1:47" ht="30" customHeight="1" x14ac:dyDescent="0.25">
      <c r="A79" s="2">
        <v>78</v>
      </c>
      <c r="B79" s="3">
        <v>10</v>
      </c>
      <c r="C79" s="2" t="s">
        <v>4</v>
      </c>
      <c r="D79" s="16" t="s">
        <v>64</v>
      </c>
      <c r="E79" s="17"/>
      <c r="F79" s="36">
        <f t="shared" si="24"/>
        <v>0</v>
      </c>
      <c r="G79" s="17"/>
      <c r="H79" s="19">
        <f t="shared" si="25"/>
        <v>0</v>
      </c>
      <c r="I79" s="42"/>
      <c r="J79" s="62"/>
      <c r="K79" s="62"/>
      <c r="L79" s="62"/>
      <c r="M79" s="62"/>
      <c r="N79" s="48"/>
      <c r="O79" s="54"/>
      <c r="P79" s="52">
        <f t="shared" si="14"/>
        <v>0</v>
      </c>
      <c r="Q79" s="47"/>
      <c r="R79" s="52">
        <f t="shared" si="15"/>
        <v>0</v>
      </c>
      <c r="S79" s="48"/>
      <c r="T79" s="54"/>
      <c r="U79" s="54">
        <f t="shared" si="16"/>
        <v>0</v>
      </c>
      <c r="V79" s="47"/>
      <c r="W79" s="56">
        <f t="shared" si="17"/>
        <v>0</v>
      </c>
      <c r="X79" s="48"/>
      <c r="Y79" s="62"/>
      <c r="Z79" s="62">
        <f t="shared" si="18"/>
        <v>0</v>
      </c>
      <c r="AA79" s="62"/>
      <c r="AB79" s="62">
        <f t="shared" si="19"/>
        <v>0</v>
      </c>
      <c r="AC79" s="64"/>
      <c r="AD79" s="52"/>
      <c r="AE79" s="52">
        <f t="shared" si="20"/>
        <v>0</v>
      </c>
      <c r="AF79" s="52"/>
      <c r="AG79" s="52">
        <f t="shared" si="21"/>
        <v>0</v>
      </c>
      <c r="AH79" s="68"/>
      <c r="AI79" s="62"/>
      <c r="AJ79" s="62">
        <f t="shared" si="22"/>
        <v>0</v>
      </c>
      <c r="AK79" s="62"/>
      <c r="AL79" s="62">
        <f t="shared" si="23"/>
        <v>0</v>
      </c>
      <c r="AM79" s="48"/>
      <c r="AN79" s="47"/>
      <c r="AO79" s="47"/>
      <c r="AP79" s="47"/>
      <c r="AQ79" s="47"/>
      <c r="AR79" s="47"/>
      <c r="AS79" s="47"/>
      <c r="AT79" s="49"/>
      <c r="AU79" s="49"/>
    </row>
    <row r="80" spans="1:47" ht="30" customHeight="1" x14ac:dyDescent="0.25">
      <c r="A80" s="2">
        <v>79</v>
      </c>
      <c r="B80" s="3">
        <v>10</v>
      </c>
      <c r="C80" s="2" t="s">
        <v>4</v>
      </c>
      <c r="D80" s="16" t="s">
        <v>65</v>
      </c>
      <c r="E80" s="17"/>
      <c r="F80" s="36">
        <f t="shared" si="24"/>
        <v>0</v>
      </c>
      <c r="G80" s="17"/>
      <c r="H80" s="19">
        <f t="shared" si="25"/>
        <v>0</v>
      </c>
      <c r="I80" s="42"/>
      <c r="J80" s="62"/>
      <c r="K80" s="62"/>
      <c r="L80" s="62"/>
      <c r="M80" s="62"/>
      <c r="N80" s="48"/>
      <c r="O80" s="54"/>
      <c r="P80" s="52">
        <f t="shared" si="14"/>
        <v>0</v>
      </c>
      <c r="Q80" s="47"/>
      <c r="R80" s="52">
        <f t="shared" si="15"/>
        <v>0</v>
      </c>
      <c r="S80" s="48"/>
      <c r="T80" s="54"/>
      <c r="U80" s="54">
        <f t="shared" si="16"/>
        <v>0</v>
      </c>
      <c r="V80" s="47"/>
      <c r="W80" s="56">
        <f t="shared" si="17"/>
        <v>0</v>
      </c>
      <c r="X80" s="48"/>
      <c r="Y80" s="62">
        <v>11.9</v>
      </c>
      <c r="Z80" s="62">
        <f t="shared" si="18"/>
        <v>119</v>
      </c>
      <c r="AA80" s="79">
        <v>5.95</v>
      </c>
      <c r="AB80" s="62">
        <f t="shared" si="19"/>
        <v>59.5</v>
      </c>
      <c r="AC80" s="64"/>
      <c r="AD80" s="52"/>
      <c r="AE80" s="52">
        <f t="shared" si="20"/>
        <v>0</v>
      </c>
      <c r="AF80" s="52"/>
      <c r="AG80" s="52">
        <f t="shared" si="21"/>
        <v>0</v>
      </c>
      <c r="AH80" s="68"/>
      <c r="AI80" s="62"/>
      <c r="AJ80" s="62">
        <f t="shared" si="22"/>
        <v>0</v>
      </c>
      <c r="AK80" s="62"/>
      <c r="AL80" s="62">
        <f t="shared" si="23"/>
        <v>0</v>
      </c>
      <c r="AM80" s="48"/>
      <c r="AN80" s="47"/>
      <c r="AO80" s="47"/>
      <c r="AP80" s="47"/>
      <c r="AQ80" s="47"/>
      <c r="AR80" s="47"/>
      <c r="AS80" s="47"/>
      <c r="AT80" s="49"/>
      <c r="AU80" s="49"/>
    </row>
    <row r="81" spans="1:47" ht="30" customHeight="1" x14ac:dyDescent="0.25">
      <c r="A81" s="2">
        <v>80</v>
      </c>
      <c r="B81" s="3">
        <v>10</v>
      </c>
      <c r="C81" s="2" t="s">
        <v>4</v>
      </c>
      <c r="D81" s="16" t="s">
        <v>66</v>
      </c>
      <c r="E81" s="17"/>
      <c r="F81" s="36">
        <f t="shared" si="24"/>
        <v>0</v>
      </c>
      <c r="G81" s="17"/>
      <c r="H81" s="19">
        <f t="shared" si="25"/>
        <v>0</v>
      </c>
      <c r="I81" s="42"/>
      <c r="J81" s="62"/>
      <c r="K81" s="62"/>
      <c r="L81" s="62"/>
      <c r="M81" s="62"/>
      <c r="N81" s="48"/>
      <c r="O81" s="54"/>
      <c r="P81" s="52">
        <f t="shared" si="14"/>
        <v>0</v>
      </c>
      <c r="Q81" s="47"/>
      <c r="R81" s="52">
        <f t="shared" si="15"/>
        <v>0</v>
      </c>
      <c r="S81" s="48"/>
      <c r="T81" s="54"/>
      <c r="U81" s="54">
        <f t="shared" si="16"/>
        <v>0</v>
      </c>
      <c r="V81" s="47"/>
      <c r="W81" s="56">
        <f t="shared" si="17"/>
        <v>0</v>
      </c>
      <c r="X81" s="48"/>
      <c r="Y81" s="62"/>
      <c r="Z81" s="62">
        <f t="shared" si="18"/>
        <v>0</v>
      </c>
      <c r="AA81" s="62"/>
      <c r="AB81" s="62">
        <f t="shared" si="19"/>
        <v>0</v>
      </c>
      <c r="AC81" s="64"/>
      <c r="AD81" s="52"/>
      <c r="AE81" s="52">
        <f t="shared" si="20"/>
        <v>0</v>
      </c>
      <c r="AF81" s="52"/>
      <c r="AG81" s="52">
        <f t="shared" si="21"/>
        <v>0</v>
      </c>
      <c r="AH81" s="68"/>
      <c r="AI81" s="62"/>
      <c r="AJ81" s="62">
        <f t="shared" si="22"/>
        <v>0</v>
      </c>
      <c r="AK81" s="62"/>
      <c r="AL81" s="62">
        <f t="shared" si="23"/>
        <v>0</v>
      </c>
      <c r="AM81" s="48"/>
      <c r="AN81" s="47"/>
      <c r="AO81" s="47"/>
      <c r="AP81" s="47"/>
      <c r="AQ81" s="47"/>
      <c r="AR81" s="47"/>
      <c r="AS81" s="47"/>
      <c r="AT81" s="49"/>
      <c r="AU81" s="49"/>
    </row>
    <row r="82" spans="1:47" ht="30" customHeight="1" x14ac:dyDescent="0.25">
      <c r="A82" s="2">
        <v>81</v>
      </c>
      <c r="B82" s="3">
        <v>10</v>
      </c>
      <c r="C82" s="2" t="s">
        <v>4</v>
      </c>
      <c r="D82" s="16" t="s">
        <v>67</v>
      </c>
      <c r="E82" s="17"/>
      <c r="F82" s="36">
        <f t="shared" si="24"/>
        <v>0</v>
      </c>
      <c r="G82" s="17"/>
      <c r="H82" s="19">
        <f t="shared" si="25"/>
        <v>0</v>
      </c>
      <c r="I82" s="42"/>
      <c r="J82" s="62"/>
      <c r="K82" s="62"/>
      <c r="L82" s="62"/>
      <c r="M82" s="62"/>
      <c r="N82" s="48"/>
      <c r="O82" s="54"/>
      <c r="P82" s="52">
        <f t="shared" si="14"/>
        <v>0</v>
      </c>
      <c r="Q82" s="47"/>
      <c r="R82" s="52">
        <f t="shared" si="15"/>
        <v>0</v>
      </c>
      <c r="S82" s="48"/>
      <c r="T82" s="54"/>
      <c r="U82" s="54">
        <f t="shared" si="16"/>
        <v>0</v>
      </c>
      <c r="V82" s="47"/>
      <c r="W82" s="56">
        <f t="shared" si="17"/>
        <v>0</v>
      </c>
      <c r="X82" s="48"/>
      <c r="Y82" s="62">
        <v>42.9</v>
      </c>
      <c r="Z82" s="62">
        <f t="shared" si="18"/>
        <v>429</v>
      </c>
      <c r="AA82" s="79">
        <v>21.45</v>
      </c>
      <c r="AB82" s="62">
        <f t="shared" si="19"/>
        <v>214.5</v>
      </c>
      <c r="AC82" s="64"/>
      <c r="AD82" s="52"/>
      <c r="AE82" s="52">
        <f t="shared" si="20"/>
        <v>0</v>
      </c>
      <c r="AF82" s="52"/>
      <c r="AG82" s="52">
        <f t="shared" si="21"/>
        <v>0</v>
      </c>
      <c r="AH82" s="68"/>
      <c r="AI82" s="62"/>
      <c r="AJ82" s="62">
        <f t="shared" si="22"/>
        <v>0</v>
      </c>
      <c r="AK82" s="62"/>
      <c r="AL82" s="62">
        <f t="shared" si="23"/>
        <v>0</v>
      </c>
      <c r="AM82" s="48"/>
      <c r="AN82" s="47"/>
      <c r="AO82" s="47"/>
      <c r="AP82" s="47"/>
      <c r="AQ82" s="47"/>
      <c r="AR82" s="47"/>
      <c r="AS82" s="47"/>
      <c r="AT82" s="49"/>
      <c r="AU82" s="49"/>
    </row>
    <row r="83" spans="1:47" ht="30" customHeight="1" x14ac:dyDescent="0.25">
      <c r="A83" s="2">
        <v>82</v>
      </c>
      <c r="B83" s="3">
        <v>10</v>
      </c>
      <c r="C83" s="2" t="s">
        <v>4</v>
      </c>
      <c r="D83" s="16" t="s">
        <v>68</v>
      </c>
      <c r="E83" s="17"/>
      <c r="F83" s="36">
        <f t="shared" si="24"/>
        <v>0</v>
      </c>
      <c r="G83" s="17"/>
      <c r="H83" s="19">
        <f t="shared" si="25"/>
        <v>0</v>
      </c>
      <c r="I83" s="42"/>
      <c r="J83" s="62"/>
      <c r="K83" s="62"/>
      <c r="L83" s="62"/>
      <c r="M83" s="62"/>
      <c r="N83" s="48"/>
      <c r="O83" s="54"/>
      <c r="P83" s="52">
        <f t="shared" si="14"/>
        <v>0</v>
      </c>
      <c r="Q83" s="47"/>
      <c r="R83" s="52">
        <f t="shared" si="15"/>
        <v>0</v>
      </c>
      <c r="S83" s="48"/>
      <c r="T83" s="54"/>
      <c r="U83" s="54">
        <f t="shared" si="16"/>
        <v>0</v>
      </c>
      <c r="V83" s="47"/>
      <c r="W83" s="56">
        <f t="shared" si="17"/>
        <v>0</v>
      </c>
      <c r="X83" s="48"/>
      <c r="Y83" s="62"/>
      <c r="Z83" s="62">
        <f t="shared" si="18"/>
        <v>0</v>
      </c>
      <c r="AA83" s="62"/>
      <c r="AB83" s="62">
        <f t="shared" si="19"/>
        <v>0</v>
      </c>
      <c r="AC83" s="64"/>
      <c r="AD83" s="52"/>
      <c r="AE83" s="52">
        <f t="shared" si="20"/>
        <v>0</v>
      </c>
      <c r="AF83" s="52"/>
      <c r="AG83" s="52">
        <f t="shared" si="21"/>
        <v>0</v>
      </c>
      <c r="AH83" s="68"/>
      <c r="AI83" s="62"/>
      <c r="AJ83" s="62">
        <f t="shared" si="22"/>
        <v>0</v>
      </c>
      <c r="AK83" s="62"/>
      <c r="AL83" s="62">
        <f t="shared" si="23"/>
        <v>0</v>
      </c>
      <c r="AM83" s="48"/>
      <c r="AN83" s="47"/>
      <c r="AO83" s="47"/>
      <c r="AP83" s="47"/>
      <c r="AQ83" s="47"/>
      <c r="AR83" s="47"/>
      <c r="AS83" s="47"/>
      <c r="AT83" s="49"/>
      <c r="AU83" s="49"/>
    </row>
    <row r="84" spans="1:47" ht="30" customHeight="1" x14ac:dyDescent="0.25">
      <c r="A84" s="2">
        <v>83</v>
      </c>
      <c r="B84" s="3">
        <v>10</v>
      </c>
      <c r="C84" s="2" t="s">
        <v>4</v>
      </c>
      <c r="D84" s="16" t="s">
        <v>69</v>
      </c>
      <c r="E84" s="17"/>
      <c r="F84" s="36">
        <f t="shared" si="24"/>
        <v>0</v>
      </c>
      <c r="G84" s="17"/>
      <c r="H84" s="19">
        <f t="shared" si="25"/>
        <v>0</v>
      </c>
      <c r="I84" s="42"/>
      <c r="J84" s="62"/>
      <c r="K84" s="62"/>
      <c r="L84" s="62"/>
      <c r="M84" s="62"/>
      <c r="N84" s="48"/>
      <c r="O84" s="54"/>
      <c r="P84" s="52">
        <f t="shared" si="14"/>
        <v>0</v>
      </c>
      <c r="Q84" s="47"/>
      <c r="R84" s="52">
        <f t="shared" si="15"/>
        <v>0</v>
      </c>
      <c r="S84" s="48"/>
      <c r="T84" s="54"/>
      <c r="U84" s="54">
        <f t="shared" si="16"/>
        <v>0</v>
      </c>
      <c r="V84" s="47"/>
      <c r="W84" s="56">
        <f t="shared" si="17"/>
        <v>0</v>
      </c>
      <c r="X84" s="48"/>
      <c r="Y84" s="62">
        <v>11.9</v>
      </c>
      <c r="Z84" s="62">
        <f t="shared" si="18"/>
        <v>119</v>
      </c>
      <c r="AA84" s="79">
        <v>5.95</v>
      </c>
      <c r="AB84" s="62">
        <f t="shared" si="19"/>
        <v>59.5</v>
      </c>
      <c r="AC84" s="64"/>
      <c r="AD84" s="52"/>
      <c r="AE84" s="52">
        <f t="shared" si="20"/>
        <v>0</v>
      </c>
      <c r="AF84" s="52"/>
      <c r="AG84" s="52">
        <f t="shared" si="21"/>
        <v>0</v>
      </c>
      <c r="AH84" s="68"/>
      <c r="AI84" s="62"/>
      <c r="AJ84" s="62">
        <f t="shared" si="22"/>
        <v>0</v>
      </c>
      <c r="AK84" s="62"/>
      <c r="AL84" s="62">
        <f t="shared" si="23"/>
        <v>0</v>
      </c>
      <c r="AM84" s="48"/>
      <c r="AN84" s="47"/>
      <c r="AO84" s="47"/>
      <c r="AP84" s="47"/>
      <c r="AQ84" s="47"/>
      <c r="AR84" s="47"/>
      <c r="AS84" s="47"/>
      <c r="AT84" s="49"/>
      <c r="AU84" s="49"/>
    </row>
    <row r="85" spans="1:47" ht="30" customHeight="1" x14ac:dyDescent="0.25">
      <c r="A85" s="2">
        <v>84</v>
      </c>
      <c r="B85" s="3">
        <v>5</v>
      </c>
      <c r="C85" s="2" t="s">
        <v>4</v>
      </c>
      <c r="D85" s="16" t="s">
        <v>70</v>
      </c>
      <c r="E85" s="19"/>
      <c r="F85" s="36">
        <f t="shared" si="24"/>
        <v>0</v>
      </c>
      <c r="G85" s="19"/>
      <c r="H85" s="19">
        <f t="shared" si="25"/>
        <v>0</v>
      </c>
      <c r="I85" s="43"/>
      <c r="J85" s="62"/>
      <c r="K85" s="62"/>
      <c r="L85" s="62"/>
      <c r="M85" s="62"/>
      <c r="N85" s="48"/>
      <c r="O85" s="54"/>
      <c r="P85" s="52">
        <f t="shared" si="14"/>
        <v>0</v>
      </c>
      <c r="Q85" s="47"/>
      <c r="R85" s="52">
        <f t="shared" si="15"/>
        <v>0</v>
      </c>
      <c r="S85" s="48"/>
      <c r="T85" s="54"/>
      <c r="U85" s="54">
        <f t="shared" si="16"/>
        <v>0</v>
      </c>
      <c r="V85" s="47"/>
      <c r="W85" s="56">
        <f t="shared" si="17"/>
        <v>0</v>
      </c>
      <c r="X85" s="48"/>
      <c r="Y85" s="62"/>
      <c r="Z85" s="62">
        <f t="shared" si="18"/>
        <v>0</v>
      </c>
      <c r="AA85" s="62"/>
      <c r="AB85" s="62">
        <f t="shared" si="19"/>
        <v>0</v>
      </c>
      <c r="AC85" s="64"/>
      <c r="AD85" s="52">
        <v>23.2</v>
      </c>
      <c r="AE85" s="52">
        <f t="shared" si="20"/>
        <v>116</v>
      </c>
      <c r="AF85" s="101">
        <v>14.15</v>
      </c>
      <c r="AG85" s="52">
        <f t="shared" si="21"/>
        <v>70.75</v>
      </c>
      <c r="AH85" s="68"/>
      <c r="AI85" s="62"/>
      <c r="AJ85" s="62">
        <f t="shared" si="22"/>
        <v>0</v>
      </c>
      <c r="AK85" s="62"/>
      <c r="AL85" s="62">
        <f t="shared" si="23"/>
        <v>0</v>
      </c>
      <c r="AM85" s="48"/>
      <c r="AN85" s="47"/>
      <c r="AO85" s="47"/>
      <c r="AP85" s="47"/>
      <c r="AQ85" s="47"/>
      <c r="AR85" s="47"/>
      <c r="AS85" s="47"/>
      <c r="AT85" s="49"/>
      <c r="AU85" s="49"/>
    </row>
    <row r="86" spans="1:47" ht="30" customHeight="1" x14ac:dyDescent="0.25">
      <c r="A86" s="2">
        <v>85</v>
      </c>
      <c r="B86" s="3">
        <v>15</v>
      </c>
      <c r="C86" s="2" t="s">
        <v>4</v>
      </c>
      <c r="D86" s="20" t="s">
        <v>71</v>
      </c>
      <c r="E86" s="17"/>
      <c r="F86" s="36">
        <f t="shared" si="24"/>
        <v>0</v>
      </c>
      <c r="G86" s="17"/>
      <c r="H86" s="19">
        <f t="shared" si="25"/>
        <v>0</v>
      </c>
      <c r="I86" s="42"/>
      <c r="J86" s="62"/>
      <c r="K86" s="62"/>
      <c r="L86" s="62"/>
      <c r="M86" s="62"/>
      <c r="N86" s="48"/>
      <c r="O86" s="54"/>
      <c r="P86" s="52">
        <f t="shared" si="14"/>
        <v>0</v>
      </c>
      <c r="Q86" s="47"/>
      <c r="R86" s="52">
        <f t="shared" si="15"/>
        <v>0</v>
      </c>
      <c r="S86" s="48"/>
      <c r="T86" s="54"/>
      <c r="U86" s="54">
        <f t="shared" si="16"/>
        <v>0</v>
      </c>
      <c r="V86" s="47"/>
      <c r="W86" s="56">
        <f t="shared" si="17"/>
        <v>0</v>
      </c>
      <c r="X86" s="48"/>
      <c r="Y86" s="62">
        <v>15.9</v>
      </c>
      <c r="Z86" s="62">
        <f t="shared" si="18"/>
        <v>238.5</v>
      </c>
      <c r="AA86" s="79">
        <v>7.95</v>
      </c>
      <c r="AB86" s="62">
        <f t="shared" si="19"/>
        <v>119.25</v>
      </c>
      <c r="AC86" s="64"/>
      <c r="AD86" s="52"/>
      <c r="AE86" s="52">
        <f t="shared" si="20"/>
        <v>0</v>
      </c>
      <c r="AF86" s="52"/>
      <c r="AG86" s="52">
        <f t="shared" si="21"/>
        <v>0</v>
      </c>
      <c r="AH86" s="68"/>
      <c r="AI86" s="62"/>
      <c r="AJ86" s="62">
        <f t="shared" si="22"/>
        <v>0</v>
      </c>
      <c r="AK86" s="62"/>
      <c r="AL86" s="62">
        <f t="shared" si="23"/>
        <v>0</v>
      </c>
      <c r="AM86" s="48"/>
      <c r="AN86" s="47"/>
      <c r="AO86" s="47"/>
      <c r="AP86" s="47"/>
      <c r="AQ86" s="47"/>
      <c r="AR86" s="47"/>
      <c r="AS86" s="47"/>
      <c r="AT86" s="49"/>
      <c r="AU86" s="49"/>
    </row>
    <row r="87" spans="1:47" ht="30" customHeight="1" x14ac:dyDescent="0.25">
      <c r="A87" s="2">
        <v>86</v>
      </c>
      <c r="B87" s="7">
        <v>10</v>
      </c>
      <c r="C87" s="7" t="s">
        <v>4</v>
      </c>
      <c r="D87" s="16" t="s">
        <v>72</v>
      </c>
      <c r="E87" s="18"/>
      <c r="F87" s="36">
        <f t="shared" si="24"/>
        <v>0</v>
      </c>
      <c r="G87" s="18"/>
      <c r="H87" s="19">
        <f t="shared" si="25"/>
        <v>0</v>
      </c>
      <c r="I87" s="38"/>
      <c r="J87" s="62"/>
      <c r="K87" s="62"/>
      <c r="L87" s="62"/>
      <c r="M87" s="62"/>
      <c r="N87" s="48"/>
      <c r="O87" s="54"/>
      <c r="P87" s="52">
        <f t="shared" si="14"/>
        <v>0</v>
      </c>
      <c r="Q87" s="47"/>
      <c r="R87" s="52">
        <f t="shared" si="15"/>
        <v>0</v>
      </c>
      <c r="S87" s="48"/>
      <c r="T87" s="54"/>
      <c r="U87" s="54">
        <f t="shared" si="16"/>
        <v>0</v>
      </c>
      <c r="V87" s="47"/>
      <c r="W87" s="56">
        <f t="shared" si="17"/>
        <v>0</v>
      </c>
      <c r="X87" s="48"/>
      <c r="Y87" s="62">
        <v>14</v>
      </c>
      <c r="Z87" s="62">
        <f t="shared" si="18"/>
        <v>140</v>
      </c>
      <c r="AA87" s="79">
        <v>7</v>
      </c>
      <c r="AB87" s="62">
        <f t="shared" si="19"/>
        <v>70</v>
      </c>
      <c r="AC87" s="64"/>
      <c r="AD87" s="52">
        <v>18.11</v>
      </c>
      <c r="AE87" s="52">
        <f t="shared" si="20"/>
        <v>181.1</v>
      </c>
      <c r="AF87" s="52">
        <v>11.2</v>
      </c>
      <c r="AG87" s="52">
        <f t="shared" si="21"/>
        <v>112</v>
      </c>
      <c r="AH87" s="68"/>
      <c r="AI87" s="62"/>
      <c r="AJ87" s="62">
        <f t="shared" si="22"/>
        <v>0</v>
      </c>
      <c r="AK87" s="62"/>
      <c r="AL87" s="62">
        <f t="shared" si="23"/>
        <v>0</v>
      </c>
      <c r="AM87" s="48"/>
      <c r="AN87" s="47"/>
      <c r="AO87" s="47"/>
      <c r="AP87" s="47"/>
      <c r="AQ87" s="47"/>
      <c r="AR87" s="47"/>
      <c r="AS87" s="47"/>
      <c r="AT87" s="49"/>
      <c r="AU87" s="49"/>
    </row>
    <row r="88" spans="1:47" ht="30" customHeight="1" x14ac:dyDescent="0.25">
      <c r="A88" s="2">
        <v>87</v>
      </c>
      <c r="B88" s="3">
        <v>125</v>
      </c>
      <c r="C88" s="2" t="s">
        <v>4</v>
      </c>
      <c r="D88" s="16" t="s">
        <v>73</v>
      </c>
      <c r="E88" s="17"/>
      <c r="F88" s="36">
        <f t="shared" si="24"/>
        <v>0</v>
      </c>
      <c r="G88" s="17"/>
      <c r="H88" s="19">
        <f t="shared" si="25"/>
        <v>0</v>
      </c>
      <c r="I88" s="42"/>
      <c r="J88" s="62"/>
      <c r="K88" s="62"/>
      <c r="L88" s="62"/>
      <c r="M88" s="62"/>
      <c r="N88" s="48"/>
      <c r="O88" s="54"/>
      <c r="P88" s="52">
        <f t="shared" si="14"/>
        <v>0</v>
      </c>
      <c r="Q88" s="47"/>
      <c r="R88" s="52">
        <f t="shared" si="15"/>
        <v>0</v>
      </c>
      <c r="S88" s="48"/>
      <c r="T88" s="54"/>
      <c r="U88" s="54">
        <f t="shared" si="16"/>
        <v>0</v>
      </c>
      <c r="V88" s="47"/>
      <c r="W88" s="56">
        <f t="shared" si="17"/>
        <v>0</v>
      </c>
      <c r="X88" s="48"/>
      <c r="Y88" s="62">
        <v>15.6</v>
      </c>
      <c r="Z88" s="62">
        <f t="shared" si="18"/>
        <v>1950</v>
      </c>
      <c r="AA88" s="79">
        <v>7.8</v>
      </c>
      <c r="AB88" s="62">
        <f t="shared" si="19"/>
        <v>975</v>
      </c>
      <c r="AC88" s="64"/>
      <c r="AD88" s="52">
        <v>22.8</v>
      </c>
      <c r="AE88" s="52">
        <f t="shared" si="20"/>
        <v>2850</v>
      </c>
      <c r="AF88" s="52">
        <v>13.41</v>
      </c>
      <c r="AG88" s="52">
        <f t="shared" si="21"/>
        <v>1676.25</v>
      </c>
      <c r="AH88" s="68"/>
      <c r="AI88" s="62"/>
      <c r="AJ88" s="62">
        <f t="shared" si="22"/>
        <v>0</v>
      </c>
      <c r="AK88" s="62"/>
      <c r="AL88" s="62">
        <f t="shared" si="23"/>
        <v>0</v>
      </c>
      <c r="AM88" s="48"/>
      <c r="AN88" s="47"/>
      <c r="AO88" s="47"/>
      <c r="AP88" s="47"/>
      <c r="AQ88" s="47"/>
      <c r="AR88" s="47"/>
      <c r="AS88" s="47"/>
      <c r="AT88" s="49"/>
      <c r="AU88" s="49"/>
    </row>
    <row r="89" spans="1:47" ht="30" customHeight="1" x14ac:dyDescent="0.25">
      <c r="A89" s="2">
        <v>88</v>
      </c>
      <c r="B89" s="3">
        <v>10</v>
      </c>
      <c r="C89" s="2" t="s">
        <v>4</v>
      </c>
      <c r="D89" s="16" t="s">
        <v>74</v>
      </c>
      <c r="E89" s="17"/>
      <c r="F89" s="36">
        <f t="shared" si="24"/>
        <v>0</v>
      </c>
      <c r="G89" s="17"/>
      <c r="H89" s="19">
        <f t="shared" si="25"/>
        <v>0</v>
      </c>
      <c r="I89" s="42"/>
      <c r="J89" s="62"/>
      <c r="K89" s="62"/>
      <c r="L89" s="62"/>
      <c r="M89" s="62"/>
      <c r="N89" s="48"/>
      <c r="O89" s="54"/>
      <c r="P89" s="52">
        <f t="shared" si="14"/>
        <v>0</v>
      </c>
      <c r="Q89" s="47"/>
      <c r="R89" s="52">
        <f t="shared" si="15"/>
        <v>0</v>
      </c>
      <c r="S89" s="48"/>
      <c r="T89" s="54"/>
      <c r="U89" s="54">
        <f t="shared" si="16"/>
        <v>0</v>
      </c>
      <c r="V89" s="47"/>
      <c r="W89" s="56">
        <f t="shared" si="17"/>
        <v>0</v>
      </c>
      <c r="X89" s="48"/>
      <c r="Y89" s="62">
        <v>20.399999999999999</v>
      </c>
      <c r="Z89" s="62">
        <f t="shared" si="18"/>
        <v>204</v>
      </c>
      <c r="AA89" s="79">
        <v>10.199999999999999</v>
      </c>
      <c r="AB89" s="62">
        <f t="shared" si="19"/>
        <v>102</v>
      </c>
      <c r="AC89" s="64"/>
      <c r="AD89" s="52">
        <v>30.68</v>
      </c>
      <c r="AE89" s="52">
        <f t="shared" si="20"/>
        <v>306.8</v>
      </c>
      <c r="AF89" s="52">
        <v>17.8</v>
      </c>
      <c r="AG89" s="52">
        <f t="shared" si="21"/>
        <v>178</v>
      </c>
      <c r="AH89" s="68"/>
      <c r="AI89" s="62"/>
      <c r="AJ89" s="62">
        <f t="shared" si="22"/>
        <v>0</v>
      </c>
      <c r="AK89" s="62"/>
      <c r="AL89" s="62">
        <f t="shared" si="23"/>
        <v>0</v>
      </c>
      <c r="AM89" s="48"/>
      <c r="AN89" s="47"/>
      <c r="AO89" s="47"/>
      <c r="AP89" s="47"/>
      <c r="AQ89" s="47"/>
      <c r="AR89" s="47"/>
      <c r="AS89" s="47"/>
      <c r="AT89" s="49"/>
      <c r="AU89" s="49"/>
    </row>
    <row r="90" spans="1:47" ht="30" customHeight="1" x14ac:dyDescent="0.25">
      <c r="A90" s="2">
        <v>89</v>
      </c>
      <c r="B90" s="3">
        <v>40</v>
      </c>
      <c r="C90" s="2" t="s">
        <v>4</v>
      </c>
      <c r="D90" s="16" t="s">
        <v>75</v>
      </c>
      <c r="E90" s="17"/>
      <c r="F90" s="36">
        <f t="shared" si="24"/>
        <v>0</v>
      </c>
      <c r="G90" s="17"/>
      <c r="H90" s="19">
        <f t="shared" si="25"/>
        <v>0</v>
      </c>
      <c r="I90" s="42"/>
      <c r="J90" s="62"/>
      <c r="K90" s="62"/>
      <c r="L90" s="62"/>
      <c r="M90" s="62"/>
      <c r="N90" s="48"/>
      <c r="O90" s="54"/>
      <c r="P90" s="52">
        <f t="shared" si="14"/>
        <v>0</v>
      </c>
      <c r="Q90" s="47"/>
      <c r="R90" s="52">
        <f t="shared" si="15"/>
        <v>0</v>
      </c>
      <c r="S90" s="48"/>
      <c r="T90" s="54"/>
      <c r="U90" s="54">
        <f t="shared" si="16"/>
        <v>0</v>
      </c>
      <c r="V90" s="47"/>
      <c r="W90" s="56">
        <f t="shared" si="17"/>
        <v>0</v>
      </c>
      <c r="X90" s="48"/>
      <c r="Y90" s="62">
        <v>27.6</v>
      </c>
      <c r="Z90" s="62">
        <f t="shared" si="18"/>
        <v>1104</v>
      </c>
      <c r="AA90" s="79">
        <v>13.8</v>
      </c>
      <c r="AB90" s="62">
        <f t="shared" si="19"/>
        <v>552</v>
      </c>
      <c r="AC90" s="64"/>
      <c r="AD90" s="52"/>
      <c r="AE90" s="52">
        <f t="shared" si="20"/>
        <v>0</v>
      </c>
      <c r="AF90" s="52">
        <v>15.58</v>
      </c>
      <c r="AG90" s="52">
        <f t="shared" si="21"/>
        <v>623.20000000000005</v>
      </c>
      <c r="AH90" s="68"/>
      <c r="AI90" s="62"/>
      <c r="AJ90" s="62">
        <f t="shared" si="22"/>
        <v>0</v>
      </c>
      <c r="AK90" s="62"/>
      <c r="AL90" s="62">
        <f t="shared" si="23"/>
        <v>0</v>
      </c>
      <c r="AM90" s="48"/>
      <c r="AN90" s="47"/>
      <c r="AO90" s="47"/>
      <c r="AP90" s="47"/>
      <c r="AQ90" s="47"/>
      <c r="AR90" s="47"/>
      <c r="AS90" s="47"/>
      <c r="AT90" s="49"/>
      <c r="AU90" s="49"/>
    </row>
    <row r="91" spans="1:47" ht="30" customHeight="1" x14ac:dyDescent="0.25">
      <c r="A91" s="2">
        <v>90</v>
      </c>
      <c r="B91" s="3">
        <v>10</v>
      </c>
      <c r="C91" s="2" t="s">
        <v>4</v>
      </c>
      <c r="D91" s="16" t="s">
        <v>76</v>
      </c>
      <c r="E91" s="17"/>
      <c r="F91" s="36">
        <f t="shared" si="24"/>
        <v>0</v>
      </c>
      <c r="G91" s="17"/>
      <c r="H91" s="19">
        <f t="shared" si="25"/>
        <v>0</v>
      </c>
      <c r="I91" s="42"/>
      <c r="J91" s="62"/>
      <c r="K91" s="62"/>
      <c r="L91" s="62"/>
      <c r="M91" s="62"/>
      <c r="N91" s="48"/>
      <c r="O91" s="54"/>
      <c r="P91" s="52">
        <f t="shared" si="14"/>
        <v>0</v>
      </c>
      <c r="Q91" s="47"/>
      <c r="R91" s="52">
        <f t="shared" si="15"/>
        <v>0</v>
      </c>
      <c r="S91" s="48"/>
      <c r="T91" s="54"/>
      <c r="U91" s="54">
        <f t="shared" si="16"/>
        <v>0</v>
      </c>
      <c r="V91" s="47"/>
      <c r="W91" s="56">
        <f t="shared" si="17"/>
        <v>0</v>
      </c>
      <c r="X91" s="48"/>
      <c r="Y91" s="62">
        <v>33.6</v>
      </c>
      <c r="Z91" s="62">
        <f t="shared" si="18"/>
        <v>336</v>
      </c>
      <c r="AA91" s="79">
        <v>16.8</v>
      </c>
      <c r="AB91" s="62">
        <f t="shared" si="19"/>
        <v>168</v>
      </c>
      <c r="AC91" s="64"/>
      <c r="AD91" s="52"/>
      <c r="AE91" s="52">
        <f t="shared" si="20"/>
        <v>0</v>
      </c>
      <c r="AF91" s="52">
        <v>17.47</v>
      </c>
      <c r="AG91" s="52">
        <f t="shared" si="21"/>
        <v>174.7</v>
      </c>
      <c r="AH91" s="68"/>
      <c r="AI91" s="62"/>
      <c r="AJ91" s="62">
        <f t="shared" si="22"/>
        <v>0</v>
      </c>
      <c r="AK91" s="62"/>
      <c r="AL91" s="62">
        <f t="shared" si="23"/>
        <v>0</v>
      </c>
      <c r="AM91" s="48"/>
      <c r="AN91" s="47"/>
      <c r="AO91" s="47"/>
      <c r="AP91" s="47"/>
      <c r="AQ91" s="47"/>
      <c r="AR91" s="47"/>
      <c r="AS91" s="47"/>
      <c r="AT91" s="49"/>
      <c r="AU91" s="49"/>
    </row>
    <row r="92" spans="1:47" ht="30" customHeight="1" x14ac:dyDescent="0.25">
      <c r="A92" s="2">
        <v>91</v>
      </c>
      <c r="B92" s="3">
        <v>20</v>
      </c>
      <c r="C92" s="2" t="s">
        <v>4</v>
      </c>
      <c r="D92" s="16" t="s">
        <v>77</v>
      </c>
      <c r="E92" s="17"/>
      <c r="F92" s="36">
        <f t="shared" si="24"/>
        <v>0</v>
      </c>
      <c r="G92" s="17"/>
      <c r="H92" s="19">
        <f t="shared" si="25"/>
        <v>0</v>
      </c>
      <c r="I92" s="42"/>
      <c r="J92" s="62"/>
      <c r="K92" s="62"/>
      <c r="L92" s="62"/>
      <c r="M92" s="62"/>
      <c r="N92" s="48"/>
      <c r="O92" s="54"/>
      <c r="P92" s="52">
        <f t="shared" si="14"/>
        <v>0</v>
      </c>
      <c r="Q92" s="47"/>
      <c r="R92" s="52">
        <f t="shared" si="15"/>
        <v>0</v>
      </c>
      <c r="S92" s="48"/>
      <c r="T92" s="54"/>
      <c r="U92" s="54">
        <f t="shared" si="16"/>
        <v>0</v>
      </c>
      <c r="V92" s="47"/>
      <c r="W92" s="56">
        <f t="shared" si="17"/>
        <v>0</v>
      </c>
      <c r="X92" s="48"/>
      <c r="Y92" s="62">
        <v>40.799999999999997</v>
      </c>
      <c r="Z92" s="62">
        <f t="shared" si="18"/>
        <v>816</v>
      </c>
      <c r="AA92" s="79">
        <v>20.399999999999999</v>
      </c>
      <c r="AB92" s="62">
        <f t="shared" si="19"/>
        <v>408</v>
      </c>
      <c r="AC92" s="64"/>
      <c r="AD92" s="52"/>
      <c r="AE92" s="52">
        <f t="shared" si="20"/>
        <v>0</v>
      </c>
      <c r="AF92" s="52">
        <v>59.28</v>
      </c>
      <c r="AG92" s="52">
        <f t="shared" si="21"/>
        <v>1185.5999999999999</v>
      </c>
      <c r="AH92" s="68"/>
      <c r="AI92" s="62"/>
      <c r="AJ92" s="62">
        <f t="shared" si="22"/>
        <v>0</v>
      </c>
      <c r="AK92" s="62"/>
      <c r="AL92" s="62">
        <f t="shared" si="23"/>
        <v>0</v>
      </c>
      <c r="AM92" s="48"/>
      <c r="AN92" s="47"/>
      <c r="AO92" s="47"/>
      <c r="AP92" s="47"/>
      <c r="AQ92" s="47"/>
      <c r="AR92" s="47"/>
      <c r="AS92" s="47"/>
      <c r="AT92" s="49"/>
      <c r="AU92" s="49"/>
    </row>
    <row r="93" spans="1:47" ht="30" customHeight="1" x14ac:dyDescent="0.25">
      <c r="A93" s="2">
        <v>92</v>
      </c>
      <c r="B93" s="3">
        <v>10</v>
      </c>
      <c r="C93" s="2" t="s">
        <v>4</v>
      </c>
      <c r="D93" s="16" t="s">
        <v>78</v>
      </c>
      <c r="E93" s="17"/>
      <c r="F93" s="36">
        <f t="shared" si="24"/>
        <v>0</v>
      </c>
      <c r="G93" s="17"/>
      <c r="H93" s="19">
        <f t="shared" si="25"/>
        <v>0</v>
      </c>
      <c r="I93" s="42"/>
      <c r="J93" s="62"/>
      <c r="K93" s="62"/>
      <c r="L93" s="62"/>
      <c r="M93" s="62"/>
      <c r="N93" s="48"/>
      <c r="O93" s="54"/>
      <c r="P93" s="52">
        <f t="shared" si="14"/>
        <v>0</v>
      </c>
      <c r="Q93" s="47"/>
      <c r="R93" s="52">
        <f t="shared" si="15"/>
        <v>0</v>
      </c>
      <c r="S93" s="48"/>
      <c r="T93" s="54"/>
      <c r="U93" s="54">
        <f t="shared" si="16"/>
        <v>0</v>
      </c>
      <c r="V93" s="47"/>
      <c r="W93" s="56">
        <f t="shared" si="17"/>
        <v>0</v>
      </c>
      <c r="X93" s="48"/>
      <c r="Y93" s="62">
        <v>14</v>
      </c>
      <c r="Z93" s="62">
        <f t="shared" si="18"/>
        <v>140</v>
      </c>
      <c r="AA93" s="79">
        <v>7</v>
      </c>
      <c r="AB93" s="62">
        <f t="shared" si="19"/>
        <v>70</v>
      </c>
      <c r="AC93" s="64"/>
      <c r="AD93" s="52"/>
      <c r="AE93" s="52">
        <f t="shared" si="20"/>
        <v>0</v>
      </c>
      <c r="AF93" s="52"/>
      <c r="AG93" s="52">
        <f t="shared" si="21"/>
        <v>0</v>
      </c>
      <c r="AH93" s="68"/>
      <c r="AI93" s="62"/>
      <c r="AJ93" s="62">
        <f t="shared" si="22"/>
        <v>0</v>
      </c>
      <c r="AK93" s="62"/>
      <c r="AL93" s="62">
        <f t="shared" si="23"/>
        <v>0</v>
      </c>
      <c r="AM93" s="48"/>
      <c r="AN93" s="47"/>
      <c r="AO93" s="47"/>
      <c r="AP93" s="47"/>
      <c r="AQ93" s="47"/>
      <c r="AR93" s="47"/>
      <c r="AS93" s="47"/>
      <c r="AT93" s="49"/>
      <c r="AU93" s="49"/>
    </row>
    <row r="94" spans="1:47" ht="30" customHeight="1" x14ac:dyDescent="0.25">
      <c r="A94" s="2">
        <v>93</v>
      </c>
      <c r="B94" s="3">
        <v>10</v>
      </c>
      <c r="C94" s="2" t="s">
        <v>4</v>
      </c>
      <c r="D94" s="16" t="s">
        <v>79</v>
      </c>
      <c r="E94" s="17"/>
      <c r="F94" s="36">
        <f t="shared" si="24"/>
        <v>0</v>
      </c>
      <c r="G94" s="17"/>
      <c r="H94" s="19">
        <f t="shared" si="25"/>
        <v>0</v>
      </c>
      <c r="I94" s="42"/>
      <c r="J94" s="62"/>
      <c r="K94" s="62"/>
      <c r="L94" s="62"/>
      <c r="M94" s="62"/>
      <c r="N94" s="48"/>
      <c r="O94" s="54"/>
      <c r="P94" s="52">
        <f t="shared" si="14"/>
        <v>0</v>
      </c>
      <c r="Q94" s="47"/>
      <c r="R94" s="52">
        <f t="shared" si="15"/>
        <v>0</v>
      </c>
      <c r="S94" s="48"/>
      <c r="T94" s="54"/>
      <c r="U94" s="54">
        <f t="shared" si="16"/>
        <v>0</v>
      </c>
      <c r="V94" s="47"/>
      <c r="W94" s="56">
        <f t="shared" si="17"/>
        <v>0</v>
      </c>
      <c r="X94" s="48"/>
      <c r="Y94" s="62">
        <v>14</v>
      </c>
      <c r="Z94" s="62">
        <f t="shared" si="18"/>
        <v>140</v>
      </c>
      <c r="AA94" s="79">
        <v>7</v>
      </c>
      <c r="AB94" s="62">
        <f t="shared" si="19"/>
        <v>70</v>
      </c>
      <c r="AC94" s="64"/>
      <c r="AD94" s="52"/>
      <c r="AE94" s="52">
        <f t="shared" si="20"/>
        <v>0</v>
      </c>
      <c r="AF94" s="52"/>
      <c r="AG94" s="52">
        <f t="shared" si="21"/>
        <v>0</v>
      </c>
      <c r="AH94" s="68"/>
      <c r="AI94" s="62"/>
      <c r="AJ94" s="62">
        <f t="shared" si="22"/>
        <v>0</v>
      </c>
      <c r="AK94" s="62"/>
      <c r="AL94" s="62">
        <f t="shared" si="23"/>
        <v>0</v>
      </c>
      <c r="AM94" s="48"/>
      <c r="AN94" s="47"/>
      <c r="AO94" s="47"/>
      <c r="AP94" s="47"/>
      <c r="AQ94" s="47"/>
      <c r="AR94" s="47"/>
      <c r="AS94" s="47"/>
      <c r="AT94" s="49"/>
      <c r="AU94" s="49"/>
    </row>
    <row r="95" spans="1:47" ht="30" customHeight="1" x14ac:dyDescent="0.25">
      <c r="A95" s="2">
        <v>94</v>
      </c>
      <c r="B95" s="3">
        <v>50</v>
      </c>
      <c r="C95" s="2" t="s">
        <v>4</v>
      </c>
      <c r="D95" s="16" t="s">
        <v>80</v>
      </c>
      <c r="E95" s="17"/>
      <c r="F95" s="36">
        <f t="shared" si="24"/>
        <v>0</v>
      </c>
      <c r="G95" s="17"/>
      <c r="H95" s="19">
        <f t="shared" si="25"/>
        <v>0</v>
      </c>
      <c r="I95" s="42"/>
      <c r="J95" s="62"/>
      <c r="K95" s="62"/>
      <c r="L95" s="62"/>
      <c r="M95" s="62"/>
      <c r="N95" s="48"/>
      <c r="O95" s="54"/>
      <c r="P95" s="52">
        <f t="shared" si="14"/>
        <v>0</v>
      </c>
      <c r="Q95" s="47"/>
      <c r="R95" s="52">
        <f t="shared" si="15"/>
        <v>0</v>
      </c>
      <c r="S95" s="48"/>
      <c r="T95" s="54"/>
      <c r="U95" s="54">
        <f t="shared" si="16"/>
        <v>0</v>
      </c>
      <c r="V95" s="47"/>
      <c r="W95" s="56">
        <f t="shared" si="17"/>
        <v>0</v>
      </c>
      <c r="X95" s="48"/>
      <c r="Y95" s="62">
        <v>8.5</v>
      </c>
      <c r="Z95" s="62">
        <f t="shared" si="18"/>
        <v>425</v>
      </c>
      <c r="AA95" s="79">
        <v>4.25</v>
      </c>
      <c r="AB95" s="62">
        <f t="shared" si="19"/>
        <v>212.5</v>
      </c>
      <c r="AC95" s="64"/>
      <c r="AD95" s="52">
        <v>6</v>
      </c>
      <c r="AE95" s="52">
        <f t="shared" si="20"/>
        <v>300</v>
      </c>
      <c r="AF95" s="52">
        <v>5.3</v>
      </c>
      <c r="AG95" s="52">
        <f t="shared" si="21"/>
        <v>265</v>
      </c>
      <c r="AH95" s="68"/>
      <c r="AI95" s="62"/>
      <c r="AJ95" s="62">
        <f t="shared" si="22"/>
        <v>0</v>
      </c>
      <c r="AK95" s="62"/>
      <c r="AL95" s="62">
        <f t="shared" si="23"/>
        <v>0</v>
      </c>
      <c r="AM95" s="48"/>
      <c r="AN95" s="47"/>
      <c r="AO95" s="47"/>
      <c r="AP95" s="47"/>
      <c r="AQ95" s="47"/>
      <c r="AR95" s="47"/>
      <c r="AS95" s="47"/>
      <c r="AT95" s="49"/>
      <c r="AU95" s="49"/>
    </row>
    <row r="96" spans="1:47" ht="30" customHeight="1" x14ac:dyDescent="0.25">
      <c r="A96" s="2">
        <v>95</v>
      </c>
      <c r="B96" s="3">
        <v>10</v>
      </c>
      <c r="C96" s="2" t="s">
        <v>4</v>
      </c>
      <c r="D96" s="16" t="s">
        <v>81</v>
      </c>
      <c r="E96" s="17"/>
      <c r="F96" s="36">
        <f t="shared" si="24"/>
        <v>0</v>
      </c>
      <c r="G96" s="17"/>
      <c r="H96" s="19">
        <f t="shared" si="25"/>
        <v>0</v>
      </c>
      <c r="I96" s="42"/>
      <c r="J96" s="62"/>
      <c r="K96" s="62"/>
      <c r="L96" s="62"/>
      <c r="M96" s="62"/>
      <c r="N96" s="48"/>
      <c r="O96" s="54"/>
      <c r="P96" s="52">
        <f t="shared" si="14"/>
        <v>0</v>
      </c>
      <c r="Q96" s="47"/>
      <c r="R96" s="52">
        <f t="shared" si="15"/>
        <v>0</v>
      </c>
      <c r="S96" s="48"/>
      <c r="T96" s="54"/>
      <c r="U96" s="54">
        <f t="shared" si="16"/>
        <v>0</v>
      </c>
      <c r="V96" s="47"/>
      <c r="W96" s="56">
        <f t="shared" si="17"/>
        <v>0</v>
      </c>
      <c r="X96" s="48"/>
      <c r="Y96" s="62">
        <v>8.5</v>
      </c>
      <c r="Z96" s="62">
        <f t="shared" si="18"/>
        <v>85</v>
      </c>
      <c r="AA96" s="79">
        <v>4.25</v>
      </c>
      <c r="AB96" s="62">
        <f t="shared" si="19"/>
        <v>42.5</v>
      </c>
      <c r="AC96" s="64"/>
      <c r="AD96" s="52">
        <v>6</v>
      </c>
      <c r="AE96" s="52">
        <f t="shared" si="20"/>
        <v>60</v>
      </c>
      <c r="AF96" s="52">
        <v>5.3</v>
      </c>
      <c r="AG96" s="52">
        <f t="shared" si="21"/>
        <v>53</v>
      </c>
      <c r="AH96" s="68"/>
      <c r="AI96" s="62"/>
      <c r="AJ96" s="62">
        <f t="shared" si="22"/>
        <v>0</v>
      </c>
      <c r="AK96" s="62"/>
      <c r="AL96" s="62">
        <f t="shared" si="23"/>
        <v>0</v>
      </c>
      <c r="AM96" s="48"/>
      <c r="AN96" s="47"/>
      <c r="AO96" s="47"/>
      <c r="AP96" s="47"/>
      <c r="AQ96" s="47"/>
      <c r="AR96" s="47"/>
      <c r="AS96" s="47"/>
      <c r="AT96" s="49"/>
      <c r="AU96" s="49"/>
    </row>
    <row r="97" spans="1:47" ht="30" customHeight="1" x14ac:dyDescent="0.25">
      <c r="A97" s="2">
        <v>96</v>
      </c>
      <c r="B97" s="3">
        <v>10</v>
      </c>
      <c r="C97" s="2" t="s">
        <v>4</v>
      </c>
      <c r="D97" s="16" t="s">
        <v>82</v>
      </c>
      <c r="E97" s="17"/>
      <c r="F97" s="36">
        <f t="shared" si="24"/>
        <v>0</v>
      </c>
      <c r="G97" s="17"/>
      <c r="H97" s="19">
        <f t="shared" si="25"/>
        <v>0</v>
      </c>
      <c r="I97" s="42"/>
      <c r="J97" s="62"/>
      <c r="K97" s="62"/>
      <c r="L97" s="62"/>
      <c r="M97" s="62"/>
      <c r="N97" s="48"/>
      <c r="O97" s="54"/>
      <c r="P97" s="52">
        <f t="shared" si="14"/>
        <v>0</v>
      </c>
      <c r="Q97" s="47"/>
      <c r="R97" s="52">
        <f t="shared" si="15"/>
        <v>0</v>
      </c>
      <c r="S97" s="48"/>
      <c r="T97" s="54"/>
      <c r="U97" s="54">
        <f t="shared" si="16"/>
        <v>0</v>
      </c>
      <c r="V97" s="47"/>
      <c r="W97" s="56">
        <f t="shared" si="17"/>
        <v>0</v>
      </c>
      <c r="X97" s="48"/>
      <c r="Y97" s="62">
        <v>20</v>
      </c>
      <c r="Z97" s="62">
        <f t="shared" si="18"/>
        <v>200</v>
      </c>
      <c r="AA97" s="79">
        <v>10</v>
      </c>
      <c r="AB97" s="62">
        <f t="shared" si="19"/>
        <v>100</v>
      </c>
      <c r="AC97" s="64"/>
      <c r="AD97" s="52">
        <v>31.6</v>
      </c>
      <c r="AE97" s="52">
        <f t="shared" si="20"/>
        <v>316</v>
      </c>
      <c r="AF97" s="52">
        <v>25.46</v>
      </c>
      <c r="AG97" s="52">
        <f t="shared" si="21"/>
        <v>254.60000000000002</v>
      </c>
      <c r="AH97" s="68"/>
      <c r="AI97" s="62"/>
      <c r="AJ97" s="62">
        <f t="shared" si="22"/>
        <v>0</v>
      </c>
      <c r="AK97" s="62"/>
      <c r="AL97" s="62">
        <f t="shared" si="23"/>
        <v>0</v>
      </c>
      <c r="AM97" s="48"/>
      <c r="AN97" s="47"/>
      <c r="AO97" s="47"/>
      <c r="AP97" s="47"/>
      <c r="AQ97" s="47"/>
      <c r="AR97" s="47"/>
      <c r="AS97" s="47"/>
      <c r="AT97" s="49"/>
      <c r="AU97" s="49"/>
    </row>
    <row r="98" spans="1:47" ht="30" customHeight="1" x14ac:dyDescent="0.25">
      <c r="A98" s="2">
        <v>97</v>
      </c>
      <c r="B98" s="3">
        <v>20</v>
      </c>
      <c r="C98" s="2" t="s">
        <v>4</v>
      </c>
      <c r="D98" s="16" t="s">
        <v>83</v>
      </c>
      <c r="E98" s="17"/>
      <c r="F98" s="36">
        <f t="shared" si="24"/>
        <v>0</v>
      </c>
      <c r="G98" s="17"/>
      <c r="H98" s="19">
        <f t="shared" si="25"/>
        <v>0</v>
      </c>
      <c r="I98" s="42"/>
      <c r="J98" s="62"/>
      <c r="K98" s="62"/>
      <c r="L98" s="62"/>
      <c r="M98" s="62"/>
      <c r="N98" s="48"/>
      <c r="O98" s="54"/>
      <c r="P98" s="52">
        <f t="shared" si="14"/>
        <v>0</v>
      </c>
      <c r="Q98" s="47"/>
      <c r="R98" s="52">
        <f t="shared" si="15"/>
        <v>0</v>
      </c>
      <c r="S98" s="48"/>
      <c r="T98" s="54"/>
      <c r="U98" s="54">
        <f t="shared" si="16"/>
        <v>0</v>
      </c>
      <c r="V98" s="47"/>
      <c r="W98" s="56">
        <f t="shared" si="17"/>
        <v>0</v>
      </c>
      <c r="X98" s="48"/>
      <c r="Y98" s="62">
        <v>11</v>
      </c>
      <c r="Z98" s="62">
        <f t="shared" si="18"/>
        <v>220</v>
      </c>
      <c r="AA98" s="79">
        <v>5.5</v>
      </c>
      <c r="AB98" s="62">
        <f t="shared" si="19"/>
        <v>110</v>
      </c>
      <c r="AC98" s="64"/>
      <c r="AD98" s="52">
        <v>70.8</v>
      </c>
      <c r="AE98" s="52">
        <f t="shared" si="20"/>
        <v>1416</v>
      </c>
      <c r="AF98" s="52">
        <v>7.2</v>
      </c>
      <c r="AG98" s="52">
        <f t="shared" si="21"/>
        <v>144</v>
      </c>
      <c r="AH98" s="68"/>
      <c r="AI98" s="62"/>
      <c r="AJ98" s="62">
        <f t="shared" si="22"/>
        <v>0</v>
      </c>
      <c r="AK98" s="62"/>
      <c r="AL98" s="62">
        <f t="shared" si="23"/>
        <v>0</v>
      </c>
      <c r="AM98" s="48"/>
      <c r="AN98" s="47"/>
      <c r="AO98" s="47"/>
      <c r="AP98" s="47"/>
      <c r="AQ98" s="47"/>
      <c r="AR98" s="47"/>
      <c r="AS98" s="47"/>
      <c r="AT98" s="49"/>
      <c r="AU98" s="49"/>
    </row>
    <row r="99" spans="1:47" ht="30" customHeight="1" x14ac:dyDescent="0.25">
      <c r="A99" s="2">
        <v>98</v>
      </c>
      <c r="B99" s="3">
        <v>3</v>
      </c>
      <c r="C99" s="2" t="s">
        <v>84</v>
      </c>
      <c r="D99" s="25" t="s">
        <v>122</v>
      </c>
      <c r="E99" s="17"/>
      <c r="F99" s="36">
        <f t="shared" si="24"/>
        <v>0</v>
      </c>
      <c r="G99" s="17"/>
      <c r="H99" s="19">
        <f t="shared" si="25"/>
        <v>0</v>
      </c>
      <c r="I99" s="41"/>
      <c r="J99" s="62"/>
      <c r="K99" s="62"/>
      <c r="L99" s="62"/>
      <c r="M99" s="62"/>
      <c r="N99" s="48"/>
      <c r="O99" s="54">
        <v>120</v>
      </c>
      <c r="P99" s="52">
        <f t="shared" si="14"/>
        <v>360</v>
      </c>
      <c r="Q99" s="47">
        <v>69</v>
      </c>
      <c r="R99" s="52">
        <f t="shared" si="15"/>
        <v>207</v>
      </c>
      <c r="S99" s="48" t="s">
        <v>165</v>
      </c>
      <c r="T99" s="54">
        <v>89.99</v>
      </c>
      <c r="U99" s="54">
        <f t="shared" si="16"/>
        <v>269.96999999999997</v>
      </c>
      <c r="V99" s="83">
        <v>64.989999999999995</v>
      </c>
      <c r="W99" s="56">
        <f t="shared" si="17"/>
        <v>194.96999999999997</v>
      </c>
      <c r="X99" s="48" t="s">
        <v>165</v>
      </c>
      <c r="Y99" s="62"/>
      <c r="Z99" s="62">
        <f t="shared" si="18"/>
        <v>0</v>
      </c>
      <c r="AA99" s="62"/>
      <c r="AB99" s="62">
        <f t="shared" si="19"/>
        <v>0</v>
      </c>
      <c r="AC99" s="64"/>
      <c r="AD99" s="52">
        <v>24.78</v>
      </c>
      <c r="AE99" s="52">
        <f t="shared" si="20"/>
        <v>74.34</v>
      </c>
      <c r="AF99" s="52">
        <v>150.47999999999999</v>
      </c>
      <c r="AG99" s="52">
        <f t="shared" si="21"/>
        <v>451.43999999999994</v>
      </c>
      <c r="AH99" s="68" t="s">
        <v>164</v>
      </c>
      <c r="AI99" s="62"/>
      <c r="AJ99" s="62">
        <f t="shared" si="22"/>
        <v>0</v>
      </c>
      <c r="AK99" s="62"/>
      <c r="AL99" s="62">
        <f t="shared" si="23"/>
        <v>0</v>
      </c>
      <c r="AM99" s="48"/>
      <c r="AN99" s="47"/>
      <c r="AO99" s="47"/>
      <c r="AP99" s="47"/>
      <c r="AQ99" s="47"/>
      <c r="AR99" s="47"/>
      <c r="AS99" s="47"/>
      <c r="AT99" s="49"/>
      <c r="AU99" s="49"/>
    </row>
    <row r="100" spans="1:47" ht="30" customHeight="1" x14ac:dyDescent="0.25">
      <c r="A100" s="2">
        <v>99</v>
      </c>
      <c r="B100" s="3">
        <v>20</v>
      </c>
      <c r="C100" s="6" t="s">
        <v>85</v>
      </c>
      <c r="D100" s="16" t="s">
        <v>86</v>
      </c>
      <c r="E100" s="17"/>
      <c r="F100" s="36">
        <f t="shared" si="24"/>
        <v>0</v>
      </c>
      <c r="G100" s="19"/>
      <c r="H100" s="19">
        <f t="shared" si="25"/>
        <v>0</v>
      </c>
      <c r="I100" s="41"/>
      <c r="J100" s="62"/>
      <c r="K100" s="62"/>
      <c r="L100" s="62"/>
      <c r="M100" s="62"/>
      <c r="N100" s="48"/>
      <c r="O100" s="54">
        <v>70</v>
      </c>
      <c r="P100" s="52">
        <f t="shared" si="14"/>
        <v>1400</v>
      </c>
      <c r="Q100" s="47">
        <v>43</v>
      </c>
      <c r="R100" s="52">
        <f t="shared" si="15"/>
        <v>860</v>
      </c>
      <c r="S100" s="48" t="s">
        <v>165</v>
      </c>
      <c r="T100" s="54">
        <v>71.989999999999995</v>
      </c>
      <c r="U100" s="54">
        <f t="shared" si="16"/>
        <v>1439.8</v>
      </c>
      <c r="V100" s="83">
        <v>39.99</v>
      </c>
      <c r="W100" s="56">
        <f t="shared" si="17"/>
        <v>799.80000000000007</v>
      </c>
      <c r="X100" s="48" t="s">
        <v>165</v>
      </c>
      <c r="Y100" s="62"/>
      <c r="Z100" s="62">
        <f t="shared" si="18"/>
        <v>0</v>
      </c>
      <c r="AA100" s="62"/>
      <c r="AB100" s="62">
        <f t="shared" si="19"/>
        <v>0</v>
      </c>
      <c r="AC100" s="64"/>
      <c r="AD100" s="52">
        <v>167.96</v>
      </c>
      <c r="AE100" s="52">
        <f t="shared" si="20"/>
        <v>3359.2000000000003</v>
      </c>
      <c r="AF100" s="52">
        <v>60.84</v>
      </c>
      <c r="AG100" s="52">
        <f t="shared" si="21"/>
        <v>1216.8000000000002</v>
      </c>
      <c r="AH100" s="68" t="s">
        <v>164</v>
      </c>
      <c r="AI100" s="62"/>
      <c r="AJ100" s="62">
        <f t="shared" si="22"/>
        <v>0</v>
      </c>
      <c r="AK100" s="62"/>
      <c r="AL100" s="62">
        <f t="shared" si="23"/>
        <v>0</v>
      </c>
      <c r="AM100" s="48"/>
      <c r="AN100" s="47"/>
      <c r="AO100" s="47"/>
      <c r="AP100" s="47"/>
      <c r="AQ100" s="47"/>
      <c r="AR100" s="47"/>
      <c r="AS100" s="47"/>
      <c r="AT100" s="49"/>
      <c r="AU100" s="49"/>
    </row>
    <row r="101" spans="1:47" ht="30" customHeight="1" x14ac:dyDescent="0.25">
      <c r="A101" s="2">
        <v>100</v>
      </c>
      <c r="B101" s="3">
        <v>17</v>
      </c>
      <c r="C101" s="3" t="s">
        <v>48</v>
      </c>
      <c r="D101" s="5" t="s">
        <v>123</v>
      </c>
      <c r="E101" s="22">
        <v>104.54</v>
      </c>
      <c r="F101" s="36">
        <f t="shared" si="24"/>
        <v>1777.18</v>
      </c>
      <c r="G101" s="23">
        <v>45.72</v>
      </c>
      <c r="H101" s="19">
        <f t="shared" si="25"/>
        <v>777.24</v>
      </c>
      <c r="I101" s="40"/>
      <c r="J101" s="62"/>
      <c r="K101" s="62"/>
      <c r="L101" s="62"/>
      <c r="M101" s="62"/>
      <c r="N101" s="48"/>
      <c r="O101" s="54"/>
      <c r="P101" s="52">
        <f t="shared" si="14"/>
        <v>0</v>
      </c>
      <c r="Q101" s="47"/>
      <c r="R101" s="52">
        <f t="shared" si="15"/>
        <v>0</v>
      </c>
      <c r="S101" s="48"/>
      <c r="T101" s="54">
        <v>89.99</v>
      </c>
      <c r="U101" s="54">
        <f t="shared" si="16"/>
        <v>1529.83</v>
      </c>
      <c r="V101" s="47">
        <v>47.05</v>
      </c>
      <c r="W101" s="56">
        <f t="shared" si="17"/>
        <v>799.84999999999991</v>
      </c>
      <c r="X101" s="48"/>
      <c r="Y101" s="62"/>
      <c r="Z101" s="62">
        <f t="shared" si="18"/>
        <v>0</v>
      </c>
      <c r="AA101" s="62"/>
      <c r="AB101" s="62">
        <f t="shared" si="19"/>
        <v>0</v>
      </c>
      <c r="AC101" s="64"/>
      <c r="AD101" s="52">
        <v>99.84</v>
      </c>
      <c r="AE101" s="52">
        <f t="shared" si="20"/>
        <v>1697.28</v>
      </c>
      <c r="AF101" s="52">
        <v>56.91</v>
      </c>
      <c r="AG101" s="52">
        <f t="shared" si="21"/>
        <v>967.46999999999991</v>
      </c>
      <c r="AH101" s="68"/>
      <c r="AI101" s="62">
        <v>66.34</v>
      </c>
      <c r="AJ101" s="62">
        <f t="shared" si="22"/>
        <v>1127.78</v>
      </c>
      <c r="AK101" s="79">
        <v>44.7</v>
      </c>
      <c r="AL101" s="62">
        <f t="shared" si="23"/>
        <v>759.90000000000009</v>
      </c>
      <c r="AM101" s="48"/>
      <c r="AN101" s="47"/>
      <c r="AO101" s="47"/>
      <c r="AP101" s="47"/>
      <c r="AQ101" s="47"/>
      <c r="AR101" s="47"/>
      <c r="AS101" s="47"/>
      <c r="AT101" s="49"/>
      <c r="AU101" s="49"/>
    </row>
    <row r="102" spans="1:47" s="11" customFormat="1" ht="30" customHeight="1" x14ac:dyDescent="0.25">
      <c r="A102" s="2">
        <v>101</v>
      </c>
      <c r="B102" s="3">
        <v>50</v>
      </c>
      <c r="C102" s="3" t="s">
        <v>48</v>
      </c>
      <c r="D102" s="5" t="s">
        <v>146</v>
      </c>
      <c r="E102" s="22">
        <v>99.85</v>
      </c>
      <c r="F102" s="36">
        <f t="shared" si="24"/>
        <v>4992.5</v>
      </c>
      <c r="G102" s="84">
        <v>33.94</v>
      </c>
      <c r="H102" s="19">
        <f t="shared" si="25"/>
        <v>1697</v>
      </c>
      <c r="I102" s="40"/>
      <c r="J102" s="62"/>
      <c r="K102" s="62"/>
      <c r="L102" s="62"/>
      <c r="M102" s="62"/>
      <c r="N102" s="48"/>
      <c r="O102" s="54"/>
      <c r="P102" s="52">
        <f t="shared" si="14"/>
        <v>0</v>
      </c>
      <c r="Q102" s="47"/>
      <c r="R102" s="52">
        <f t="shared" si="15"/>
        <v>0</v>
      </c>
      <c r="S102" s="48"/>
      <c r="T102" s="54">
        <v>95.99</v>
      </c>
      <c r="U102" s="54">
        <f t="shared" si="16"/>
        <v>4799.5</v>
      </c>
      <c r="V102" s="47">
        <v>44.99</v>
      </c>
      <c r="W102" s="56">
        <f t="shared" si="17"/>
        <v>2249.5</v>
      </c>
      <c r="X102" s="48"/>
      <c r="Y102" s="62"/>
      <c r="Z102" s="62">
        <f t="shared" si="18"/>
        <v>0</v>
      </c>
      <c r="AA102" s="62"/>
      <c r="AB102" s="62">
        <f t="shared" si="19"/>
        <v>0</v>
      </c>
      <c r="AC102" s="64"/>
      <c r="AD102" s="52">
        <v>104.56</v>
      </c>
      <c r="AE102" s="52">
        <f t="shared" si="20"/>
        <v>5228</v>
      </c>
      <c r="AF102" s="52">
        <v>59.59</v>
      </c>
      <c r="AG102" s="52">
        <f t="shared" si="21"/>
        <v>2979.5</v>
      </c>
      <c r="AH102" s="68"/>
      <c r="AI102" s="62">
        <v>94.04</v>
      </c>
      <c r="AJ102" s="62">
        <f t="shared" si="22"/>
        <v>4702</v>
      </c>
      <c r="AK102" s="62">
        <v>47.02</v>
      </c>
      <c r="AL102" s="62">
        <f t="shared" si="23"/>
        <v>2351</v>
      </c>
      <c r="AM102" s="48"/>
      <c r="AN102" s="47"/>
      <c r="AO102" s="47"/>
      <c r="AP102" s="47"/>
      <c r="AQ102" s="47"/>
      <c r="AR102" s="47"/>
      <c r="AS102" s="47"/>
      <c r="AT102" s="49"/>
      <c r="AU102" s="49"/>
    </row>
    <row r="103" spans="1:47" ht="30" customHeight="1" x14ac:dyDescent="0.25">
      <c r="A103" s="2">
        <v>102</v>
      </c>
      <c r="B103" s="4"/>
      <c r="C103" s="4"/>
      <c r="D103" s="26" t="s">
        <v>87</v>
      </c>
      <c r="E103" s="22"/>
      <c r="F103" s="36"/>
      <c r="G103" s="23"/>
      <c r="H103" s="19"/>
      <c r="I103" s="41"/>
      <c r="J103" s="62"/>
      <c r="K103" s="62"/>
      <c r="L103" s="62"/>
      <c r="M103" s="62"/>
      <c r="N103" s="48"/>
      <c r="O103" s="54"/>
      <c r="P103" s="52">
        <f t="shared" si="14"/>
        <v>0</v>
      </c>
      <c r="Q103" s="47"/>
      <c r="R103" s="52">
        <f t="shared" si="15"/>
        <v>0</v>
      </c>
      <c r="S103" s="48"/>
      <c r="T103" s="54"/>
      <c r="U103" s="54">
        <f t="shared" si="16"/>
        <v>0</v>
      </c>
      <c r="V103" s="47"/>
      <c r="W103" s="56">
        <f t="shared" si="17"/>
        <v>0</v>
      </c>
      <c r="X103" s="48"/>
      <c r="Y103" s="62"/>
      <c r="Z103" s="62">
        <f t="shared" si="18"/>
        <v>0</v>
      </c>
      <c r="AA103" s="62"/>
      <c r="AB103" s="62">
        <f t="shared" si="19"/>
        <v>0</v>
      </c>
      <c r="AC103" s="64"/>
      <c r="AD103" s="52"/>
      <c r="AE103" s="52">
        <f t="shared" si="20"/>
        <v>0</v>
      </c>
      <c r="AF103" s="52"/>
      <c r="AG103" s="52">
        <f t="shared" si="21"/>
        <v>0</v>
      </c>
      <c r="AH103" s="68"/>
      <c r="AI103" s="62"/>
      <c r="AJ103" s="62">
        <f t="shared" si="22"/>
        <v>0</v>
      </c>
      <c r="AK103" s="62"/>
      <c r="AL103" s="62">
        <f t="shared" si="23"/>
        <v>0</v>
      </c>
      <c r="AM103" s="48"/>
      <c r="AN103" s="47"/>
      <c r="AO103" s="47"/>
      <c r="AP103" s="47"/>
      <c r="AQ103" s="47"/>
      <c r="AR103" s="47"/>
      <c r="AS103" s="47"/>
      <c r="AT103" s="49"/>
      <c r="AU103" s="49"/>
    </row>
    <row r="104" spans="1:47" ht="30" customHeight="1" x14ac:dyDescent="0.25">
      <c r="A104" s="2">
        <v>103</v>
      </c>
      <c r="B104" s="4">
        <v>12</v>
      </c>
      <c r="C104" s="4" t="s">
        <v>4</v>
      </c>
      <c r="D104" s="5" t="s">
        <v>124</v>
      </c>
      <c r="E104" s="19"/>
      <c r="F104" s="36">
        <f t="shared" si="24"/>
        <v>0</v>
      </c>
      <c r="G104" s="23"/>
      <c r="H104" s="19">
        <f t="shared" si="25"/>
        <v>0</v>
      </c>
      <c r="I104" s="41"/>
      <c r="J104" s="62"/>
      <c r="K104" s="62"/>
      <c r="L104" s="62"/>
      <c r="M104" s="62"/>
      <c r="N104" s="48"/>
      <c r="O104" s="54">
        <v>150</v>
      </c>
      <c r="P104" s="52">
        <f t="shared" si="14"/>
        <v>1800</v>
      </c>
      <c r="Q104" s="47">
        <v>89.99</v>
      </c>
      <c r="R104" s="52">
        <f t="shared" si="15"/>
        <v>1079.8799999999999</v>
      </c>
      <c r="S104" s="48"/>
      <c r="T104" s="54">
        <v>189.99</v>
      </c>
      <c r="U104" s="54">
        <f t="shared" si="16"/>
        <v>2279.88</v>
      </c>
      <c r="V104" s="47">
        <v>105.93</v>
      </c>
      <c r="W104" s="56">
        <f t="shared" si="17"/>
        <v>1271.1600000000001</v>
      </c>
      <c r="X104" s="48" t="s">
        <v>165</v>
      </c>
      <c r="Y104" s="62">
        <v>146.80000000000001</v>
      </c>
      <c r="Z104" s="62">
        <f t="shared" si="18"/>
        <v>1761.6000000000001</v>
      </c>
      <c r="AA104" s="79">
        <v>88.08</v>
      </c>
      <c r="AB104" s="62">
        <f t="shared" si="19"/>
        <v>1056.96</v>
      </c>
      <c r="AC104" s="64"/>
      <c r="AD104" s="52">
        <v>177.26</v>
      </c>
      <c r="AE104" s="52">
        <f t="shared" si="20"/>
        <v>2127.12</v>
      </c>
      <c r="AF104" s="52">
        <v>100.06</v>
      </c>
      <c r="AG104" s="52">
        <f t="shared" si="21"/>
        <v>1200.72</v>
      </c>
      <c r="AH104" s="68" t="s">
        <v>164</v>
      </c>
      <c r="AI104" s="62">
        <v>203.85</v>
      </c>
      <c r="AJ104" s="62">
        <f t="shared" si="22"/>
        <v>2446.1999999999998</v>
      </c>
      <c r="AK104" s="62">
        <v>94.55</v>
      </c>
      <c r="AL104" s="62">
        <f t="shared" si="23"/>
        <v>1134.5999999999999</v>
      </c>
      <c r="AM104" s="48"/>
      <c r="AN104" s="47"/>
      <c r="AO104" s="47"/>
      <c r="AP104" s="47"/>
      <c r="AQ104" s="47"/>
      <c r="AR104" s="47"/>
      <c r="AS104" s="47"/>
      <c r="AT104" s="49"/>
      <c r="AU104" s="49"/>
    </row>
    <row r="105" spans="1:47" ht="30" customHeight="1" x14ac:dyDescent="0.25">
      <c r="A105" s="2">
        <v>104</v>
      </c>
      <c r="B105" s="4">
        <v>10</v>
      </c>
      <c r="C105" s="4" t="s">
        <v>4</v>
      </c>
      <c r="D105" s="5" t="s">
        <v>125</v>
      </c>
      <c r="E105" s="19"/>
      <c r="F105" s="36">
        <f t="shared" si="24"/>
        <v>0</v>
      </c>
      <c r="G105" s="23"/>
      <c r="H105" s="19">
        <f t="shared" si="25"/>
        <v>0</v>
      </c>
      <c r="I105" s="41"/>
      <c r="J105" s="62"/>
      <c r="K105" s="62"/>
      <c r="L105" s="62"/>
      <c r="M105" s="62"/>
      <c r="N105" s="48"/>
      <c r="O105" s="54">
        <v>220</v>
      </c>
      <c r="P105" s="52">
        <f t="shared" si="14"/>
        <v>2200</v>
      </c>
      <c r="Q105" s="47">
        <v>138.13999999999999</v>
      </c>
      <c r="R105" s="52">
        <f t="shared" si="15"/>
        <v>1381.3999999999999</v>
      </c>
      <c r="S105" s="48"/>
      <c r="T105" s="54">
        <v>219.99</v>
      </c>
      <c r="U105" s="54">
        <f t="shared" si="16"/>
        <v>2199.9</v>
      </c>
      <c r="V105" s="47">
        <v>157.75</v>
      </c>
      <c r="W105" s="56">
        <f t="shared" si="17"/>
        <v>1577.5</v>
      </c>
      <c r="X105" s="48" t="s">
        <v>165</v>
      </c>
      <c r="Y105" s="62">
        <v>218.67</v>
      </c>
      <c r="Z105" s="62">
        <f t="shared" si="18"/>
        <v>2186.6999999999998</v>
      </c>
      <c r="AA105" s="79">
        <v>131.19999999999999</v>
      </c>
      <c r="AB105" s="62">
        <f t="shared" si="19"/>
        <v>1312</v>
      </c>
      <c r="AC105" s="64"/>
      <c r="AD105" s="52"/>
      <c r="AE105" s="52">
        <f t="shared" si="20"/>
        <v>0</v>
      </c>
      <c r="AF105" s="52">
        <v>183.49</v>
      </c>
      <c r="AG105" s="52">
        <f t="shared" si="21"/>
        <v>1834.9</v>
      </c>
      <c r="AH105" s="68" t="s">
        <v>164</v>
      </c>
      <c r="AI105" s="62">
        <v>313.97000000000003</v>
      </c>
      <c r="AJ105" s="62">
        <f t="shared" si="22"/>
        <v>3139.7000000000003</v>
      </c>
      <c r="AK105" s="62">
        <v>142.44</v>
      </c>
      <c r="AL105" s="62">
        <f t="shared" si="23"/>
        <v>1424.4</v>
      </c>
      <c r="AM105" s="48"/>
      <c r="AN105" s="47"/>
      <c r="AO105" s="47"/>
      <c r="AP105" s="47"/>
      <c r="AQ105" s="47"/>
      <c r="AR105" s="47"/>
      <c r="AS105" s="47"/>
      <c r="AT105" s="49"/>
      <c r="AU105" s="49"/>
    </row>
    <row r="106" spans="1:47" ht="30" customHeight="1" x14ac:dyDescent="0.25">
      <c r="A106" s="2">
        <v>105</v>
      </c>
      <c r="B106" s="4">
        <v>10</v>
      </c>
      <c r="C106" s="4" t="s">
        <v>4</v>
      </c>
      <c r="D106" s="5" t="s">
        <v>126</v>
      </c>
      <c r="E106" s="19"/>
      <c r="F106" s="36">
        <f t="shared" si="24"/>
        <v>0</v>
      </c>
      <c r="G106" s="23"/>
      <c r="H106" s="19">
        <f t="shared" si="25"/>
        <v>0</v>
      </c>
      <c r="I106" s="41"/>
      <c r="J106" s="62"/>
      <c r="K106" s="62"/>
      <c r="L106" s="62"/>
      <c r="M106" s="62"/>
      <c r="N106" s="48"/>
      <c r="O106" s="54">
        <v>270</v>
      </c>
      <c r="P106" s="52">
        <f t="shared" si="14"/>
        <v>2700</v>
      </c>
      <c r="Q106" s="47">
        <v>149.49</v>
      </c>
      <c r="R106" s="52">
        <f t="shared" si="15"/>
        <v>1494.9</v>
      </c>
      <c r="S106" s="48"/>
      <c r="T106" s="54">
        <v>229.99</v>
      </c>
      <c r="U106" s="54">
        <f t="shared" si="16"/>
        <v>2299.9</v>
      </c>
      <c r="V106" s="47">
        <v>174.88</v>
      </c>
      <c r="W106" s="56">
        <f t="shared" si="17"/>
        <v>1748.8</v>
      </c>
      <c r="X106" s="48" t="s">
        <v>165</v>
      </c>
      <c r="Y106" s="62">
        <v>237</v>
      </c>
      <c r="Z106" s="62">
        <f t="shared" si="18"/>
        <v>2370</v>
      </c>
      <c r="AA106" s="79">
        <v>142.19999999999999</v>
      </c>
      <c r="AB106" s="62">
        <f t="shared" si="19"/>
        <v>1422</v>
      </c>
      <c r="AC106" s="64"/>
      <c r="AD106" s="52"/>
      <c r="AE106" s="52">
        <f t="shared" si="20"/>
        <v>0</v>
      </c>
      <c r="AF106" s="52">
        <v>198.56</v>
      </c>
      <c r="AG106" s="52">
        <f t="shared" si="21"/>
        <v>1985.6</v>
      </c>
      <c r="AH106" s="68" t="s">
        <v>164</v>
      </c>
      <c r="AI106" s="62">
        <v>339.75</v>
      </c>
      <c r="AJ106" s="62">
        <f t="shared" si="22"/>
        <v>3397.5</v>
      </c>
      <c r="AK106" s="62">
        <v>158</v>
      </c>
      <c r="AL106" s="62">
        <f t="shared" si="23"/>
        <v>1580</v>
      </c>
      <c r="AM106" s="48"/>
      <c r="AN106" s="47"/>
      <c r="AO106" s="47"/>
      <c r="AP106" s="47"/>
      <c r="AQ106" s="47"/>
      <c r="AR106" s="47"/>
      <c r="AS106" s="47"/>
      <c r="AT106" s="49"/>
      <c r="AU106" s="49"/>
    </row>
    <row r="107" spans="1:47" ht="30" customHeight="1" x14ac:dyDescent="0.25">
      <c r="A107" s="2">
        <v>106</v>
      </c>
      <c r="B107" s="4">
        <v>8</v>
      </c>
      <c r="C107" s="4" t="s">
        <v>4</v>
      </c>
      <c r="D107" s="5" t="s">
        <v>127</v>
      </c>
      <c r="E107" s="19"/>
      <c r="F107" s="36">
        <f t="shared" si="24"/>
        <v>0</v>
      </c>
      <c r="G107" s="23"/>
      <c r="H107" s="19">
        <f t="shared" si="25"/>
        <v>0</v>
      </c>
      <c r="I107" s="41"/>
      <c r="J107" s="62"/>
      <c r="K107" s="62"/>
      <c r="L107" s="62"/>
      <c r="M107" s="62"/>
      <c r="N107" s="48"/>
      <c r="O107" s="54">
        <v>360</v>
      </c>
      <c r="P107" s="52">
        <f t="shared" si="14"/>
        <v>2880</v>
      </c>
      <c r="Q107" s="47">
        <v>207.22</v>
      </c>
      <c r="R107" s="52">
        <f t="shared" si="15"/>
        <v>1657.76</v>
      </c>
      <c r="S107" s="48"/>
      <c r="T107" s="54">
        <v>289.99</v>
      </c>
      <c r="U107" s="54">
        <f t="shared" si="16"/>
        <v>2319.92</v>
      </c>
      <c r="V107" s="47">
        <v>236.62</v>
      </c>
      <c r="W107" s="56">
        <f t="shared" si="17"/>
        <v>1892.96</v>
      </c>
      <c r="X107" s="48" t="s">
        <v>165</v>
      </c>
      <c r="Y107" s="62">
        <v>330.33</v>
      </c>
      <c r="Z107" s="62">
        <f t="shared" si="18"/>
        <v>2642.64</v>
      </c>
      <c r="AA107" s="79">
        <v>198.2</v>
      </c>
      <c r="AB107" s="62">
        <f t="shared" si="19"/>
        <v>1585.6</v>
      </c>
      <c r="AC107" s="64"/>
      <c r="AD107" s="52"/>
      <c r="AE107" s="52">
        <f t="shared" si="20"/>
        <v>0</v>
      </c>
      <c r="AF107" s="52">
        <v>275.24</v>
      </c>
      <c r="AG107" s="52">
        <f t="shared" si="21"/>
        <v>2201.92</v>
      </c>
      <c r="AH107" s="68" t="s">
        <v>164</v>
      </c>
      <c r="AI107" s="62">
        <v>376.76</v>
      </c>
      <c r="AJ107" s="62">
        <f t="shared" si="22"/>
        <v>3014.08</v>
      </c>
      <c r="AK107" s="62">
        <v>208</v>
      </c>
      <c r="AL107" s="62">
        <f t="shared" si="23"/>
        <v>1664</v>
      </c>
      <c r="AM107" s="48"/>
      <c r="AN107" s="47"/>
      <c r="AO107" s="47"/>
      <c r="AP107" s="47"/>
      <c r="AQ107" s="47"/>
      <c r="AR107" s="47"/>
      <c r="AS107" s="47"/>
      <c r="AT107" s="49"/>
      <c r="AU107" s="49"/>
    </row>
    <row r="108" spans="1:47" ht="30" customHeight="1" x14ac:dyDescent="0.25">
      <c r="A108" s="2">
        <v>107</v>
      </c>
      <c r="B108" s="4">
        <v>8</v>
      </c>
      <c r="C108" s="4" t="s">
        <v>4</v>
      </c>
      <c r="D108" s="5" t="s">
        <v>128</v>
      </c>
      <c r="E108" s="19"/>
      <c r="F108" s="36">
        <f t="shared" si="24"/>
        <v>0</v>
      </c>
      <c r="G108" s="23"/>
      <c r="H108" s="19">
        <f t="shared" si="25"/>
        <v>0</v>
      </c>
      <c r="I108" s="41"/>
      <c r="J108" s="62"/>
      <c r="K108" s="62"/>
      <c r="L108" s="62"/>
      <c r="M108" s="62"/>
      <c r="N108" s="48"/>
      <c r="O108" s="54">
        <v>390</v>
      </c>
      <c r="P108" s="52">
        <f t="shared" si="14"/>
        <v>3120</v>
      </c>
      <c r="Q108" s="47">
        <v>217.58</v>
      </c>
      <c r="R108" s="52">
        <f t="shared" si="15"/>
        <v>1740.64</v>
      </c>
      <c r="S108" s="48"/>
      <c r="T108" s="54">
        <v>359.99</v>
      </c>
      <c r="U108" s="54">
        <f t="shared" si="16"/>
        <v>2879.92</v>
      </c>
      <c r="V108" s="47">
        <v>247.71</v>
      </c>
      <c r="W108" s="56">
        <f t="shared" si="17"/>
        <v>1981.68</v>
      </c>
      <c r="X108" s="48" t="s">
        <v>165</v>
      </c>
      <c r="Y108" s="62">
        <v>347.83</v>
      </c>
      <c r="Z108" s="62">
        <f t="shared" si="18"/>
        <v>2782.64</v>
      </c>
      <c r="AA108" s="79">
        <v>208.7</v>
      </c>
      <c r="AB108" s="62">
        <f t="shared" si="19"/>
        <v>1669.6</v>
      </c>
      <c r="AC108" s="64"/>
      <c r="AD108" s="52"/>
      <c r="AE108" s="52">
        <f t="shared" si="20"/>
        <v>0</v>
      </c>
      <c r="AF108" s="52">
        <v>288.99</v>
      </c>
      <c r="AG108" s="52">
        <f t="shared" si="21"/>
        <v>2311.92</v>
      </c>
      <c r="AH108" s="68" t="s">
        <v>164</v>
      </c>
      <c r="AI108" s="62">
        <v>429.99</v>
      </c>
      <c r="AJ108" s="62">
        <f t="shared" si="22"/>
        <v>3439.92</v>
      </c>
      <c r="AK108" s="62">
        <v>227</v>
      </c>
      <c r="AL108" s="62">
        <f t="shared" si="23"/>
        <v>1816</v>
      </c>
      <c r="AM108" s="48"/>
      <c r="AN108" s="47"/>
      <c r="AO108" s="47"/>
      <c r="AP108" s="47"/>
      <c r="AQ108" s="47"/>
      <c r="AR108" s="47"/>
      <c r="AS108" s="47"/>
      <c r="AT108" s="49"/>
      <c r="AU108" s="49"/>
    </row>
    <row r="109" spans="1:47" ht="30" customHeight="1" x14ac:dyDescent="0.25">
      <c r="A109" s="2">
        <v>108</v>
      </c>
      <c r="B109" s="4">
        <v>8</v>
      </c>
      <c r="C109" s="4" t="s">
        <v>4</v>
      </c>
      <c r="D109" s="5" t="s">
        <v>129</v>
      </c>
      <c r="E109" s="19"/>
      <c r="F109" s="36">
        <f t="shared" si="24"/>
        <v>0</v>
      </c>
      <c r="G109" s="23"/>
      <c r="H109" s="19">
        <f t="shared" si="25"/>
        <v>0</v>
      </c>
      <c r="I109" s="41"/>
      <c r="J109" s="62"/>
      <c r="K109" s="62"/>
      <c r="L109" s="62"/>
      <c r="M109" s="62"/>
      <c r="N109" s="48"/>
      <c r="O109" s="54">
        <v>570</v>
      </c>
      <c r="P109" s="52">
        <f t="shared" si="14"/>
        <v>4560</v>
      </c>
      <c r="Q109" s="47">
        <v>316</v>
      </c>
      <c r="R109" s="52">
        <f t="shared" si="15"/>
        <v>2528</v>
      </c>
      <c r="S109" s="48"/>
      <c r="T109" s="54">
        <v>360.99</v>
      </c>
      <c r="U109" s="54">
        <f t="shared" si="16"/>
        <v>2887.92</v>
      </c>
      <c r="V109" s="47">
        <v>357.98</v>
      </c>
      <c r="W109" s="56">
        <f t="shared" si="17"/>
        <v>2863.84</v>
      </c>
      <c r="X109" s="48" t="s">
        <v>165</v>
      </c>
      <c r="Y109" s="62">
        <v>507.08</v>
      </c>
      <c r="Z109" s="62">
        <f t="shared" si="18"/>
        <v>4056.64</v>
      </c>
      <c r="AA109" s="79">
        <v>304.25</v>
      </c>
      <c r="AB109" s="62">
        <f t="shared" si="19"/>
        <v>2434</v>
      </c>
      <c r="AC109" s="64"/>
      <c r="AD109" s="52"/>
      <c r="AE109" s="52">
        <f t="shared" si="20"/>
        <v>0</v>
      </c>
      <c r="AF109" s="52">
        <v>419.71</v>
      </c>
      <c r="AG109" s="52">
        <f t="shared" si="21"/>
        <v>3357.68</v>
      </c>
      <c r="AH109" s="68" t="s">
        <v>164</v>
      </c>
      <c r="AI109" s="62">
        <v>624.52</v>
      </c>
      <c r="AJ109" s="62">
        <f t="shared" si="22"/>
        <v>4996.16</v>
      </c>
      <c r="AK109" s="62">
        <v>320</v>
      </c>
      <c r="AL109" s="62">
        <f t="shared" si="23"/>
        <v>2560</v>
      </c>
      <c r="AM109" s="48"/>
      <c r="AN109" s="47"/>
      <c r="AO109" s="47"/>
      <c r="AP109" s="47"/>
      <c r="AQ109" s="47"/>
      <c r="AR109" s="47"/>
      <c r="AS109" s="47"/>
      <c r="AT109" s="49"/>
      <c r="AU109" s="49"/>
    </row>
    <row r="110" spans="1:47" ht="30" customHeight="1" x14ac:dyDescent="0.25">
      <c r="A110" s="2">
        <v>109</v>
      </c>
      <c r="B110" s="4">
        <v>4</v>
      </c>
      <c r="C110" s="4" t="s">
        <v>4</v>
      </c>
      <c r="D110" s="5" t="s">
        <v>130</v>
      </c>
      <c r="E110" s="19"/>
      <c r="F110" s="36">
        <f t="shared" si="24"/>
        <v>0</v>
      </c>
      <c r="G110" s="23"/>
      <c r="H110" s="19">
        <f t="shared" si="25"/>
        <v>0</v>
      </c>
      <c r="I110" s="41"/>
      <c r="J110" s="62"/>
      <c r="K110" s="62"/>
      <c r="L110" s="62"/>
      <c r="M110" s="62"/>
      <c r="N110" s="48"/>
      <c r="O110" s="54">
        <v>650</v>
      </c>
      <c r="P110" s="52">
        <f t="shared" si="14"/>
        <v>2600</v>
      </c>
      <c r="Q110" s="47">
        <v>414.47</v>
      </c>
      <c r="R110" s="52">
        <f t="shared" si="15"/>
        <v>1657.88</v>
      </c>
      <c r="S110" s="48"/>
      <c r="T110" s="54">
        <v>400.99</v>
      </c>
      <c r="U110" s="54">
        <f t="shared" si="16"/>
        <v>1603.96</v>
      </c>
      <c r="V110" s="47">
        <v>463.25</v>
      </c>
      <c r="W110" s="56">
        <f t="shared" si="17"/>
        <v>1853</v>
      </c>
      <c r="X110" s="48" t="s">
        <v>165</v>
      </c>
      <c r="Y110" s="62">
        <v>665</v>
      </c>
      <c r="Z110" s="62">
        <f t="shared" si="18"/>
        <v>2660</v>
      </c>
      <c r="AA110" s="79">
        <v>399</v>
      </c>
      <c r="AB110" s="62">
        <f t="shared" si="19"/>
        <v>1596</v>
      </c>
      <c r="AC110" s="64"/>
      <c r="AD110" s="52"/>
      <c r="AE110" s="52">
        <f t="shared" si="20"/>
        <v>0</v>
      </c>
      <c r="AF110" s="52">
        <v>550.45000000000005</v>
      </c>
      <c r="AG110" s="52">
        <f t="shared" si="21"/>
        <v>2201.8000000000002</v>
      </c>
      <c r="AH110" s="68" t="s">
        <v>164</v>
      </c>
      <c r="AI110" s="62">
        <v>819.04</v>
      </c>
      <c r="AJ110" s="62">
        <f t="shared" si="22"/>
        <v>3276.16</v>
      </c>
      <c r="AK110" s="62">
        <v>420</v>
      </c>
      <c r="AL110" s="62">
        <f t="shared" si="23"/>
        <v>1680</v>
      </c>
      <c r="AM110" s="48"/>
      <c r="AN110" s="47"/>
      <c r="AO110" s="47"/>
      <c r="AP110" s="47"/>
      <c r="AQ110" s="47"/>
      <c r="AR110" s="47"/>
      <c r="AS110" s="47"/>
      <c r="AT110" s="49"/>
      <c r="AU110" s="49"/>
    </row>
    <row r="111" spans="1:47" ht="30" customHeight="1" x14ac:dyDescent="0.25">
      <c r="A111" s="2">
        <v>110</v>
      </c>
      <c r="B111" s="4">
        <v>4</v>
      </c>
      <c r="C111" s="4" t="s">
        <v>4</v>
      </c>
      <c r="D111" s="5" t="s">
        <v>131</v>
      </c>
      <c r="E111" s="19"/>
      <c r="F111" s="36">
        <f t="shared" si="24"/>
        <v>0</v>
      </c>
      <c r="G111" s="23"/>
      <c r="H111" s="19">
        <f t="shared" si="25"/>
        <v>0</v>
      </c>
      <c r="I111" s="41"/>
      <c r="J111" s="62"/>
      <c r="K111" s="62"/>
      <c r="L111" s="62"/>
      <c r="M111" s="62"/>
      <c r="N111" s="48"/>
      <c r="O111" s="54">
        <v>940</v>
      </c>
      <c r="P111" s="52">
        <f t="shared" si="14"/>
        <v>3760</v>
      </c>
      <c r="Q111" s="47">
        <v>518.1</v>
      </c>
      <c r="R111" s="52">
        <f t="shared" si="15"/>
        <v>2072.4</v>
      </c>
      <c r="S111" s="48"/>
      <c r="T111" s="54">
        <v>759.99</v>
      </c>
      <c r="U111" s="54">
        <f t="shared" si="16"/>
        <v>3039.96</v>
      </c>
      <c r="V111" s="47">
        <v>574.05999999999995</v>
      </c>
      <c r="W111" s="56">
        <f t="shared" si="17"/>
        <v>2296.2399999999998</v>
      </c>
      <c r="X111" s="48" t="s">
        <v>165</v>
      </c>
      <c r="Y111" s="62">
        <v>835.13</v>
      </c>
      <c r="Z111" s="62">
        <f t="shared" si="18"/>
        <v>3340.52</v>
      </c>
      <c r="AA111" s="79">
        <v>501.08</v>
      </c>
      <c r="AB111" s="62">
        <f t="shared" si="19"/>
        <v>2004.32</v>
      </c>
      <c r="AC111" s="64"/>
      <c r="AD111" s="52"/>
      <c r="AE111" s="52">
        <f t="shared" si="20"/>
        <v>0</v>
      </c>
      <c r="AF111" s="52">
        <v>688.07</v>
      </c>
      <c r="AG111" s="52">
        <f t="shared" si="21"/>
        <v>2752.28</v>
      </c>
      <c r="AH111" s="68" t="s">
        <v>164</v>
      </c>
      <c r="AI111" s="62">
        <v>1023.8</v>
      </c>
      <c r="AJ111" s="62">
        <f t="shared" si="22"/>
        <v>4095.2</v>
      </c>
      <c r="AK111" s="62">
        <v>530</v>
      </c>
      <c r="AL111" s="62">
        <f t="shared" si="23"/>
        <v>2120</v>
      </c>
      <c r="AM111" s="48"/>
      <c r="AN111" s="47"/>
      <c r="AO111" s="47"/>
      <c r="AP111" s="47"/>
      <c r="AQ111" s="47"/>
      <c r="AR111" s="47"/>
      <c r="AS111" s="47"/>
      <c r="AT111" s="49"/>
      <c r="AU111" s="49"/>
    </row>
    <row r="112" spans="1:47" ht="30" customHeight="1" x14ac:dyDescent="0.25">
      <c r="A112" s="2">
        <v>111</v>
      </c>
      <c r="B112" s="4">
        <v>72</v>
      </c>
      <c r="C112" s="4" t="s">
        <v>4</v>
      </c>
      <c r="D112" s="16" t="s">
        <v>89</v>
      </c>
      <c r="E112" s="22"/>
      <c r="F112" s="36">
        <f t="shared" si="24"/>
        <v>0</v>
      </c>
      <c r="G112" s="23"/>
      <c r="H112" s="19">
        <f t="shared" si="25"/>
        <v>0</v>
      </c>
      <c r="I112" s="44"/>
      <c r="J112" s="62"/>
      <c r="K112" s="62"/>
      <c r="L112" s="62"/>
      <c r="M112" s="62"/>
      <c r="N112" s="48"/>
      <c r="O112" s="54"/>
      <c r="P112" s="52">
        <f t="shared" si="14"/>
        <v>0</v>
      </c>
      <c r="Q112" s="47"/>
      <c r="R112" s="52">
        <f t="shared" si="15"/>
        <v>0</v>
      </c>
      <c r="S112" s="48"/>
      <c r="T112" s="54">
        <v>1.99</v>
      </c>
      <c r="U112" s="54">
        <f t="shared" si="16"/>
        <v>143.28</v>
      </c>
      <c r="V112" s="83">
        <v>1.58</v>
      </c>
      <c r="W112" s="56">
        <f t="shared" si="17"/>
        <v>113.76</v>
      </c>
      <c r="X112" s="48"/>
      <c r="Y112" s="62"/>
      <c r="Z112" s="62">
        <f t="shared" si="18"/>
        <v>0</v>
      </c>
      <c r="AA112" s="62"/>
      <c r="AB112" s="62">
        <f t="shared" si="19"/>
        <v>0</v>
      </c>
      <c r="AC112" s="64"/>
      <c r="AD112" s="52"/>
      <c r="AE112" s="52">
        <f t="shared" si="20"/>
        <v>0</v>
      </c>
      <c r="AF112" s="52"/>
      <c r="AG112" s="52">
        <f t="shared" si="21"/>
        <v>0</v>
      </c>
      <c r="AH112" s="68"/>
      <c r="AI112" s="62"/>
      <c r="AJ112" s="62">
        <f t="shared" si="22"/>
        <v>0</v>
      </c>
      <c r="AK112" s="62"/>
      <c r="AL112" s="62">
        <f t="shared" si="23"/>
        <v>0</v>
      </c>
      <c r="AM112" s="48"/>
      <c r="AN112" s="47"/>
      <c r="AO112" s="47"/>
      <c r="AP112" s="47"/>
      <c r="AQ112" s="47"/>
      <c r="AR112" s="47"/>
      <c r="AS112" s="47"/>
      <c r="AT112" s="49"/>
      <c r="AU112" s="49"/>
    </row>
    <row r="113" spans="1:47" ht="30" customHeight="1" x14ac:dyDescent="0.25">
      <c r="A113" s="2">
        <v>112</v>
      </c>
      <c r="B113" s="2">
        <v>20</v>
      </c>
      <c r="C113" s="2" t="s">
        <v>4</v>
      </c>
      <c r="D113" s="16" t="s">
        <v>90</v>
      </c>
      <c r="E113" s="22"/>
      <c r="F113" s="36">
        <f t="shared" si="24"/>
        <v>0</v>
      </c>
      <c r="G113" s="23"/>
      <c r="H113" s="19">
        <f t="shared" si="25"/>
        <v>0</v>
      </c>
      <c r="I113" s="41"/>
      <c r="J113" s="62"/>
      <c r="K113" s="62"/>
      <c r="L113" s="62"/>
      <c r="M113" s="62"/>
      <c r="N113" s="48"/>
      <c r="O113" s="54"/>
      <c r="P113" s="52">
        <f t="shared" si="14"/>
        <v>0</v>
      </c>
      <c r="Q113" s="47"/>
      <c r="R113" s="52">
        <f t="shared" si="15"/>
        <v>0</v>
      </c>
      <c r="S113" s="48"/>
      <c r="T113" s="54">
        <v>1.99</v>
      </c>
      <c r="U113" s="54">
        <f t="shared" si="16"/>
        <v>39.799999999999997</v>
      </c>
      <c r="V113" s="83">
        <v>1.58</v>
      </c>
      <c r="W113" s="56">
        <f t="shared" si="17"/>
        <v>31.6</v>
      </c>
      <c r="X113" s="48"/>
      <c r="Y113" s="62"/>
      <c r="Z113" s="62">
        <f t="shared" si="18"/>
        <v>0</v>
      </c>
      <c r="AA113" s="62"/>
      <c r="AB113" s="62">
        <f t="shared" si="19"/>
        <v>0</v>
      </c>
      <c r="AC113" s="64"/>
      <c r="AD113" s="52"/>
      <c r="AE113" s="52">
        <f t="shared" si="20"/>
        <v>0</v>
      </c>
      <c r="AF113" s="52"/>
      <c r="AG113" s="52">
        <f t="shared" si="21"/>
        <v>0</v>
      </c>
      <c r="AH113" s="68"/>
      <c r="AI113" s="62"/>
      <c r="AJ113" s="62">
        <f t="shared" si="22"/>
        <v>0</v>
      </c>
      <c r="AK113" s="62"/>
      <c r="AL113" s="62">
        <f t="shared" si="23"/>
        <v>0</v>
      </c>
      <c r="AM113" s="48"/>
      <c r="AN113" s="47"/>
      <c r="AO113" s="47"/>
      <c r="AP113" s="47"/>
      <c r="AQ113" s="47"/>
      <c r="AR113" s="47"/>
      <c r="AS113" s="47"/>
      <c r="AT113" s="49"/>
      <c r="AU113" s="49"/>
    </row>
    <row r="114" spans="1:47" ht="30" customHeight="1" x14ac:dyDescent="0.25">
      <c r="A114" s="2">
        <v>113</v>
      </c>
      <c r="B114" s="2">
        <v>72</v>
      </c>
      <c r="C114" s="2" t="s">
        <v>4</v>
      </c>
      <c r="D114" s="16" t="s">
        <v>91</v>
      </c>
      <c r="E114" s="22"/>
      <c r="F114" s="36">
        <f t="shared" si="24"/>
        <v>0</v>
      </c>
      <c r="G114" s="23"/>
      <c r="H114" s="19">
        <f t="shared" si="25"/>
        <v>0</v>
      </c>
      <c r="I114" s="41"/>
      <c r="J114" s="62"/>
      <c r="K114" s="62"/>
      <c r="L114" s="62"/>
      <c r="M114" s="62"/>
      <c r="N114" s="48"/>
      <c r="O114" s="54"/>
      <c r="P114" s="52">
        <f t="shared" si="14"/>
        <v>0</v>
      </c>
      <c r="Q114" s="47"/>
      <c r="R114" s="52">
        <f t="shared" si="15"/>
        <v>0</v>
      </c>
      <c r="S114" s="48"/>
      <c r="T114" s="54">
        <v>1.99</v>
      </c>
      <c r="U114" s="54">
        <f t="shared" si="16"/>
        <v>143.28</v>
      </c>
      <c r="V114" s="83">
        <v>1.58</v>
      </c>
      <c r="W114" s="56">
        <f t="shared" si="17"/>
        <v>113.76</v>
      </c>
      <c r="X114" s="48"/>
      <c r="Y114" s="62"/>
      <c r="Z114" s="62">
        <f t="shared" si="18"/>
        <v>0</v>
      </c>
      <c r="AA114" s="62"/>
      <c r="AB114" s="62">
        <f t="shared" si="19"/>
        <v>0</v>
      </c>
      <c r="AC114" s="64"/>
      <c r="AD114" s="52"/>
      <c r="AE114" s="52">
        <f t="shared" si="20"/>
        <v>0</v>
      </c>
      <c r="AF114" s="52"/>
      <c r="AG114" s="52">
        <f t="shared" si="21"/>
        <v>0</v>
      </c>
      <c r="AH114" s="68"/>
      <c r="AI114" s="62"/>
      <c r="AJ114" s="62">
        <f t="shared" si="22"/>
        <v>0</v>
      </c>
      <c r="AK114" s="62"/>
      <c r="AL114" s="62">
        <f t="shared" si="23"/>
        <v>0</v>
      </c>
      <c r="AM114" s="48"/>
      <c r="AN114" s="47"/>
      <c r="AO114" s="47"/>
      <c r="AP114" s="47"/>
      <c r="AQ114" s="47"/>
      <c r="AR114" s="47"/>
      <c r="AS114" s="47"/>
      <c r="AT114" s="49"/>
      <c r="AU114" s="49"/>
    </row>
    <row r="115" spans="1:47" ht="30" customHeight="1" x14ac:dyDescent="0.25">
      <c r="A115" s="2">
        <v>114</v>
      </c>
      <c r="B115" s="2">
        <v>36</v>
      </c>
      <c r="C115" s="2" t="s">
        <v>4</v>
      </c>
      <c r="D115" s="16" t="s">
        <v>92</v>
      </c>
      <c r="E115" s="22"/>
      <c r="F115" s="36">
        <f t="shared" si="24"/>
        <v>0</v>
      </c>
      <c r="G115" s="23"/>
      <c r="H115" s="19">
        <f t="shared" si="25"/>
        <v>0</v>
      </c>
      <c r="I115" s="41"/>
      <c r="J115" s="62"/>
      <c r="K115" s="62"/>
      <c r="L115" s="62"/>
      <c r="M115" s="62"/>
      <c r="N115" s="48"/>
      <c r="O115" s="54"/>
      <c r="P115" s="52">
        <f t="shared" si="14"/>
        <v>0</v>
      </c>
      <c r="Q115" s="47"/>
      <c r="R115" s="52">
        <f t="shared" si="15"/>
        <v>0</v>
      </c>
      <c r="S115" s="48"/>
      <c r="T115" s="54">
        <v>1.99</v>
      </c>
      <c r="U115" s="54">
        <f t="shared" si="16"/>
        <v>71.64</v>
      </c>
      <c r="V115" s="83">
        <v>1.58</v>
      </c>
      <c r="W115" s="56">
        <f t="shared" si="17"/>
        <v>56.88</v>
      </c>
      <c r="X115" s="48"/>
      <c r="Y115" s="62"/>
      <c r="Z115" s="62">
        <f t="shared" si="18"/>
        <v>0</v>
      </c>
      <c r="AA115" s="62"/>
      <c r="AB115" s="62">
        <f t="shared" si="19"/>
        <v>0</v>
      </c>
      <c r="AC115" s="64"/>
      <c r="AD115" s="52"/>
      <c r="AE115" s="52">
        <f t="shared" si="20"/>
        <v>0</v>
      </c>
      <c r="AF115" s="52"/>
      <c r="AG115" s="52">
        <f t="shared" si="21"/>
        <v>0</v>
      </c>
      <c r="AH115" s="68"/>
      <c r="AI115" s="62"/>
      <c r="AJ115" s="62">
        <f t="shared" si="22"/>
        <v>0</v>
      </c>
      <c r="AK115" s="62"/>
      <c r="AL115" s="62">
        <f t="shared" si="23"/>
        <v>0</v>
      </c>
      <c r="AM115" s="48"/>
      <c r="AN115" s="47"/>
      <c r="AO115" s="47"/>
      <c r="AP115" s="47"/>
      <c r="AQ115" s="47"/>
      <c r="AR115" s="47"/>
      <c r="AS115" s="47"/>
      <c r="AT115" s="49"/>
      <c r="AU115" s="49"/>
    </row>
    <row r="116" spans="1:47" ht="30" customHeight="1" x14ac:dyDescent="0.25">
      <c r="A116" s="2">
        <v>115</v>
      </c>
      <c r="B116" s="2">
        <v>72</v>
      </c>
      <c r="C116" s="2" t="s">
        <v>4</v>
      </c>
      <c r="D116" s="16" t="s">
        <v>93</v>
      </c>
      <c r="E116" s="22"/>
      <c r="F116" s="36">
        <f t="shared" si="24"/>
        <v>0</v>
      </c>
      <c r="G116" s="23"/>
      <c r="H116" s="19">
        <f t="shared" si="25"/>
        <v>0</v>
      </c>
      <c r="I116" s="41"/>
      <c r="J116" s="62"/>
      <c r="K116" s="62"/>
      <c r="L116" s="62"/>
      <c r="M116" s="62"/>
      <c r="N116" s="48"/>
      <c r="O116" s="54"/>
      <c r="P116" s="52">
        <f t="shared" si="14"/>
        <v>0</v>
      </c>
      <c r="Q116" s="47"/>
      <c r="R116" s="52">
        <f t="shared" si="15"/>
        <v>0</v>
      </c>
      <c r="S116" s="48"/>
      <c r="T116" s="54">
        <v>1.99</v>
      </c>
      <c r="U116" s="54">
        <f t="shared" si="16"/>
        <v>143.28</v>
      </c>
      <c r="V116" s="83">
        <v>1.58</v>
      </c>
      <c r="W116" s="56">
        <f t="shared" si="17"/>
        <v>113.76</v>
      </c>
      <c r="X116" s="48"/>
      <c r="Y116" s="62"/>
      <c r="Z116" s="62">
        <f t="shared" si="18"/>
        <v>0</v>
      </c>
      <c r="AA116" s="62"/>
      <c r="AB116" s="62">
        <f t="shared" si="19"/>
        <v>0</v>
      </c>
      <c r="AC116" s="64"/>
      <c r="AD116" s="52"/>
      <c r="AE116" s="52">
        <f t="shared" si="20"/>
        <v>0</v>
      </c>
      <c r="AF116" s="52"/>
      <c r="AG116" s="52">
        <f t="shared" si="21"/>
        <v>0</v>
      </c>
      <c r="AH116" s="68"/>
      <c r="AI116" s="62"/>
      <c r="AJ116" s="62">
        <f t="shared" si="22"/>
        <v>0</v>
      </c>
      <c r="AK116" s="62"/>
      <c r="AL116" s="62">
        <f t="shared" si="23"/>
        <v>0</v>
      </c>
      <c r="AM116" s="48"/>
      <c r="AN116" s="47"/>
      <c r="AO116" s="47"/>
      <c r="AP116" s="47"/>
      <c r="AQ116" s="47"/>
      <c r="AR116" s="47"/>
      <c r="AS116" s="47"/>
      <c r="AT116" s="49"/>
      <c r="AU116" s="49"/>
    </row>
    <row r="117" spans="1:47" ht="30" customHeight="1" x14ac:dyDescent="0.25">
      <c r="A117" s="2">
        <v>116</v>
      </c>
      <c r="B117" s="2">
        <v>12</v>
      </c>
      <c r="C117" s="2" t="s">
        <v>4</v>
      </c>
      <c r="D117" s="16" t="s">
        <v>94</v>
      </c>
      <c r="E117" s="22"/>
      <c r="F117" s="36">
        <f t="shared" si="24"/>
        <v>0</v>
      </c>
      <c r="G117" s="23"/>
      <c r="H117" s="19">
        <f t="shared" si="25"/>
        <v>0</v>
      </c>
      <c r="I117" s="41"/>
      <c r="J117" s="62"/>
      <c r="K117" s="62"/>
      <c r="L117" s="62"/>
      <c r="M117" s="62"/>
      <c r="N117" s="48"/>
      <c r="O117" s="54"/>
      <c r="P117" s="52">
        <f t="shared" si="14"/>
        <v>0</v>
      </c>
      <c r="Q117" s="47"/>
      <c r="R117" s="52">
        <f t="shared" si="15"/>
        <v>0</v>
      </c>
      <c r="S117" s="48"/>
      <c r="T117" s="54">
        <v>1.99</v>
      </c>
      <c r="U117" s="54">
        <f t="shared" si="16"/>
        <v>23.88</v>
      </c>
      <c r="V117" s="83">
        <v>1.58</v>
      </c>
      <c r="W117" s="56">
        <f t="shared" si="17"/>
        <v>18.96</v>
      </c>
      <c r="X117" s="48"/>
      <c r="Y117" s="62"/>
      <c r="Z117" s="62">
        <f t="shared" si="18"/>
        <v>0</v>
      </c>
      <c r="AA117" s="62"/>
      <c r="AB117" s="62">
        <f t="shared" si="19"/>
        <v>0</v>
      </c>
      <c r="AC117" s="64"/>
      <c r="AD117" s="52"/>
      <c r="AE117" s="52">
        <f t="shared" si="20"/>
        <v>0</v>
      </c>
      <c r="AF117" s="52"/>
      <c r="AG117" s="52">
        <f t="shared" si="21"/>
        <v>0</v>
      </c>
      <c r="AH117" s="68"/>
      <c r="AI117" s="62"/>
      <c r="AJ117" s="62">
        <f t="shared" si="22"/>
        <v>0</v>
      </c>
      <c r="AK117" s="62"/>
      <c r="AL117" s="62">
        <f t="shared" si="23"/>
        <v>0</v>
      </c>
      <c r="AM117" s="48"/>
      <c r="AN117" s="47"/>
      <c r="AO117" s="47"/>
      <c r="AP117" s="47"/>
      <c r="AQ117" s="47"/>
      <c r="AR117" s="47"/>
      <c r="AS117" s="47"/>
      <c r="AT117" s="49"/>
      <c r="AU117" s="49"/>
    </row>
    <row r="118" spans="1:47" ht="30" customHeight="1" x14ac:dyDescent="0.25">
      <c r="A118" s="2">
        <v>117</v>
      </c>
      <c r="B118" s="7">
        <v>13</v>
      </c>
      <c r="C118" s="7" t="s">
        <v>148</v>
      </c>
      <c r="D118" s="16" t="s">
        <v>147</v>
      </c>
      <c r="E118" s="22"/>
      <c r="F118" s="36">
        <f t="shared" si="24"/>
        <v>0</v>
      </c>
      <c r="G118" s="23"/>
      <c r="H118" s="19">
        <f t="shared" si="25"/>
        <v>0</v>
      </c>
      <c r="I118" s="41"/>
      <c r="J118" s="62"/>
      <c r="K118" s="62"/>
      <c r="L118" s="62"/>
      <c r="M118" s="62"/>
      <c r="N118" s="48"/>
      <c r="O118" s="54"/>
      <c r="P118" s="52">
        <f t="shared" si="14"/>
        <v>0</v>
      </c>
      <c r="Q118" s="47"/>
      <c r="R118" s="52">
        <f t="shared" si="15"/>
        <v>0</v>
      </c>
      <c r="S118" s="48"/>
      <c r="T118" s="54">
        <v>16.989999999999998</v>
      </c>
      <c r="U118" s="54">
        <f t="shared" si="16"/>
        <v>220.86999999999998</v>
      </c>
      <c r="V118" s="91">
        <v>10.29</v>
      </c>
      <c r="W118" s="56">
        <f t="shared" si="17"/>
        <v>133.76999999999998</v>
      </c>
      <c r="X118" s="48"/>
      <c r="Y118" s="62">
        <v>25.4</v>
      </c>
      <c r="Z118" s="62">
        <f t="shared" si="18"/>
        <v>330.2</v>
      </c>
      <c r="AA118" s="62">
        <v>12.7</v>
      </c>
      <c r="AB118" s="62">
        <f t="shared" si="19"/>
        <v>165.1</v>
      </c>
      <c r="AC118" s="64"/>
      <c r="AD118" s="52">
        <v>7.61</v>
      </c>
      <c r="AE118" s="52">
        <f t="shared" si="20"/>
        <v>98.93</v>
      </c>
      <c r="AF118" s="81">
        <v>7.61</v>
      </c>
      <c r="AG118" s="52">
        <f t="shared" si="21"/>
        <v>98.93</v>
      </c>
      <c r="AH118" s="68"/>
      <c r="AI118" s="62"/>
      <c r="AJ118" s="62">
        <f t="shared" si="22"/>
        <v>0</v>
      </c>
      <c r="AK118" s="62"/>
      <c r="AL118" s="62">
        <f t="shared" si="23"/>
        <v>0</v>
      </c>
      <c r="AM118" s="48"/>
      <c r="AN118" s="47"/>
      <c r="AO118" s="47"/>
      <c r="AP118" s="47"/>
      <c r="AQ118" s="47"/>
      <c r="AR118" s="47"/>
      <c r="AS118" s="47"/>
      <c r="AT118" s="49"/>
      <c r="AU118" s="49"/>
    </row>
    <row r="119" spans="1:47" ht="30" customHeight="1" x14ac:dyDescent="0.25">
      <c r="A119" s="2">
        <v>118</v>
      </c>
      <c r="B119" s="4">
        <v>5</v>
      </c>
      <c r="C119" s="4" t="s">
        <v>48</v>
      </c>
      <c r="D119" s="5" t="s">
        <v>149</v>
      </c>
      <c r="E119" s="22"/>
      <c r="F119" s="36">
        <f t="shared" si="24"/>
        <v>0</v>
      </c>
      <c r="G119" s="23"/>
      <c r="H119" s="19">
        <f t="shared" si="25"/>
        <v>0</v>
      </c>
      <c r="I119" s="41"/>
      <c r="J119" s="62"/>
      <c r="K119" s="62"/>
      <c r="L119" s="62"/>
      <c r="M119" s="62"/>
      <c r="N119" s="48"/>
      <c r="O119" s="54"/>
      <c r="P119" s="52">
        <f t="shared" si="14"/>
        <v>0</v>
      </c>
      <c r="Q119" s="47"/>
      <c r="R119" s="52">
        <f t="shared" si="15"/>
        <v>0</v>
      </c>
      <c r="S119" s="48"/>
      <c r="T119" s="54">
        <v>32.99</v>
      </c>
      <c r="U119" s="54">
        <f t="shared" si="16"/>
        <v>164.95000000000002</v>
      </c>
      <c r="V119" s="47">
        <v>21.29</v>
      </c>
      <c r="W119" s="56">
        <f t="shared" si="17"/>
        <v>106.44999999999999</v>
      </c>
      <c r="X119" s="48"/>
      <c r="Y119" s="62">
        <v>20.61</v>
      </c>
      <c r="Z119" s="62">
        <f t="shared" si="18"/>
        <v>103.05</v>
      </c>
      <c r="AA119" s="79">
        <v>16.25</v>
      </c>
      <c r="AB119" s="62">
        <f t="shared" si="19"/>
        <v>81.25</v>
      </c>
      <c r="AC119" s="64"/>
      <c r="AD119" s="52">
        <v>21.34</v>
      </c>
      <c r="AE119" s="52">
        <f t="shared" si="20"/>
        <v>106.7</v>
      </c>
      <c r="AF119" s="52">
        <v>21.34</v>
      </c>
      <c r="AG119" s="52">
        <f t="shared" si="21"/>
        <v>106.7</v>
      </c>
      <c r="AH119" s="68"/>
      <c r="AI119" s="62"/>
      <c r="AJ119" s="62">
        <f t="shared" si="22"/>
        <v>0</v>
      </c>
      <c r="AK119" s="62"/>
      <c r="AL119" s="62">
        <f t="shared" si="23"/>
        <v>0</v>
      </c>
      <c r="AM119" s="48"/>
      <c r="AN119" s="47"/>
      <c r="AO119" s="47"/>
      <c r="AP119" s="47"/>
      <c r="AQ119" s="47"/>
      <c r="AR119" s="47"/>
      <c r="AS119" s="47"/>
      <c r="AT119" s="49"/>
      <c r="AU119" s="49"/>
    </row>
    <row r="120" spans="1:47" ht="39.950000000000003" customHeight="1" x14ac:dyDescent="0.25">
      <c r="A120" s="2">
        <v>119</v>
      </c>
      <c r="B120" s="35" t="s">
        <v>151</v>
      </c>
      <c r="C120" s="32"/>
      <c r="D120" s="5" t="s">
        <v>150</v>
      </c>
      <c r="E120" s="22"/>
      <c r="F120" s="36"/>
      <c r="G120" s="23"/>
      <c r="H120" s="19"/>
      <c r="I120" s="41"/>
      <c r="J120" s="62"/>
      <c r="K120" s="62"/>
      <c r="L120" s="62"/>
      <c r="M120" s="62"/>
      <c r="N120" s="48"/>
      <c r="O120" s="54"/>
      <c r="P120" s="52" t="e">
        <f t="shared" si="14"/>
        <v>#VALUE!</v>
      </c>
      <c r="Q120" s="47"/>
      <c r="R120" s="47"/>
      <c r="S120" s="48"/>
      <c r="T120" s="54">
        <v>112.99</v>
      </c>
      <c r="U120" s="54" t="e">
        <f>(B120*T120)</f>
        <v>#VALUE!</v>
      </c>
      <c r="V120" s="83">
        <v>56.21</v>
      </c>
      <c r="W120" s="54"/>
      <c r="X120" s="48"/>
      <c r="Y120" s="62"/>
      <c r="Z120" s="62"/>
      <c r="AA120" s="62"/>
      <c r="AB120" s="62"/>
      <c r="AC120" s="64"/>
      <c r="AD120" s="52"/>
      <c r="AE120" s="52">
        <v>124.41</v>
      </c>
      <c r="AF120" s="52"/>
      <c r="AG120" s="52"/>
      <c r="AH120" s="68"/>
      <c r="AI120" s="62"/>
      <c r="AJ120" s="62"/>
      <c r="AK120" s="62"/>
      <c r="AL120" s="62"/>
      <c r="AM120" s="48"/>
      <c r="AN120" s="47"/>
      <c r="AO120" s="47"/>
      <c r="AP120" s="47"/>
      <c r="AQ120" s="47"/>
      <c r="AR120" s="47"/>
      <c r="AS120" s="47"/>
      <c r="AT120" s="49"/>
      <c r="AU120" s="49"/>
    </row>
    <row r="121" spans="1:47" ht="39.950000000000003" customHeight="1" x14ac:dyDescent="0.25">
      <c r="A121" s="4"/>
      <c r="B121" s="32"/>
      <c r="C121" s="32"/>
      <c r="D121" s="95" t="s">
        <v>173</v>
      </c>
      <c r="E121" s="22"/>
      <c r="F121" s="24"/>
      <c r="G121" s="23"/>
      <c r="H121" s="19"/>
      <c r="I121" s="41"/>
      <c r="J121" s="62"/>
      <c r="K121" s="62"/>
      <c r="L121" s="62"/>
      <c r="M121" s="62"/>
      <c r="N121" s="48"/>
      <c r="O121" s="54"/>
      <c r="P121" s="47"/>
      <c r="Q121" s="47"/>
      <c r="R121" s="47"/>
      <c r="S121" s="48"/>
      <c r="T121" s="54"/>
      <c r="U121" s="54"/>
      <c r="V121" s="47"/>
      <c r="W121" s="54"/>
      <c r="X121" s="48"/>
      <c r="Y121" s="62"/>
      <c r="Z121" s="62"/>
      <c r="AA121" s="62"/>
      <c r="AB121" s="62"/>
      <c r="AC121" s="64"/>
      <c r="AD121" s="52"/>
      <c r="AE121" s="52"/>
      <c r="AF121" s="52"/>
      <c r="AG121" s="52"/>
      <c r="AH121" s="68"/>
      <c r="AI121" s="62"/>
      <c r="AJ121" s="62"/>
      <c r="AK121" s="62"/>
      <c r="AL121" s="62"/>
      <c r="AM121" s="48"/>
      <c r="AN121" s="47"/>
      <c r="AO121" s="47"/>
      <c r="AP121" s="47"/>
      <c r="AQ121" s="47"/>
      <c r="AR121" s="47"/>
      <c r="AS121" s="47"/>
      <c r="AT121" s="49"/>
      <c r="AU121" s="49"/>
    </row>
    <row r="122" spans="1:47" ht="39.950000000000003" customHeight="1" x14ac:dyDescent="0.25">
      <c r="A122" s="33"/>
      <c r="B122" s="33"/>
      <c r="C122" s="33"/>
      <c r="D122" s="86" t="s">
        <v>169</v>
      </c>
      <c r="N122" s="50"/>
      <c r="P122" s="49"/>
      <c r="Q122" s="49"/>
      <c r="R122" s="49"/>
      <c r="S122" s="50"/>
      <c r="V122" s="49"/>
      <c r="X122" s="50"/>
      <c r="AM122" s="50"/>
      <c r="AN122" s="49"/>
      <c r="AO122" s="49"/>
      <c r="AP122" s="49"/>
      <c r="AQ122" s="49"/>
      <c r="AR122" s="49"/>
      <c r="AS122" s="49"/>
      <c r="AT122" s="49"/>
      <c r="AU122" s="49"/>
    </row>
    <row r="123" spans="1:47" ht="39.950000000000003" customHeight="1" x14ac:dyDescent="0.25">
      <c r="A123" s="33"/>
      <c r="B123" s="33"/>
      <c r="C123" s="33"/>
      <c r="D123" s="88" t="s">
        <v>170</v>
      </c>
      <c r="N123" s="50"/>
      <c r="P123" s="49"/>
      <c r="Q123" s="49"/>
      <c r="R123" s="49"/>
      <c r="S123" s="50"/>
      <c r="V123" s="49"/>
      <c r="X123" s="50"/>
      <c r="AM123" s="50"/>
      <c r="AN123" s="49"/>
      <c r="AO123" s="49"/>
      <c r="AP123" s="49"/>
      <c r="AQ123" s="49"/>
      <c r="AR123" s="49"/>
      <c r="AS123" s="49"/>
      <c r="AT123" s="49"/>
      <c r="AU123" s="49"/>
    </row>
    <row r="124" spans="1:47" ht="39.950000000000003" customHeight="1" x14ac:dyDescent="0.25">
      <c r="A124" s="33"/>
      <c r="B124" s="33"/>
      <c r="C124" s="33"/>
      <c r="D124" s="90" t="s">
        <v>171</v>
      </c>
      <c r="N124" s="50"/>
      <c r="P124" s="49"/>
      <c r="Q124" s="49"/>
      <c r="R124" s="49"/>
      <c r="S124" s="50"/>
      <c r="V124" s="49"/>
      <c r="X124" s="50"/>
      <c r="AM124" s="50"/>
      <c r="AN124" s="49"/>
      <c r="AO124" s="49"/>
      <c r="AP124" s="49"/>
      <c r="AQ124" s="49"/>
      <c r="AR124" s="49"/>
      <c r="AS124" s="49"/>
      <c r="AT124" s="49"/>
      <c r="AU124" s="49"/>
    </row>
    <row r="125" spans="1:47" ht="39.950000000000003" customHeight="1" x14ac:dyDescent="0.25">
      <c r="A125" s="33"/>
      <c r="B125" s="33"/>
      <c r="C125" s="33"/>
      <c r="D125" s="102" t="s">
        <v>180</v>
      </c>
      <c r="N125" s="50"/>
      <c r="P125" s="49"/>
      <c r="Q125" s="49"/>
      <c r="R125" s="49"/>
      <c r="S125" s="50"/>
      <c r="V125" s="49"/>
      <c r="X125" s="50"/>
      <c r="AM125" s="50"/>
      <c r="AN125" s="49"/>
      <c r="AO125" s="49"/>
      <c r="AP125" s="49"/>
      <c r="AQ125" s="49"/>
      <c r="AR125" s="49"/>
      <c r="AS125" s="49"/>
      <c r="AT125" s="49"/>
      <c r="AU125" s="49"/>
    </row>
    <row r="126" spans="1:47" ht="39.950000000000003" customHeight="1" x14ac:dyDescent="0.25">
      <c r="A126" s="33"/>
      <c r="B126" s="33"/>
      <c r="C126" s="33"/>
      <c r="D126" s="140" t="s">
        <v>241</v>
      </c>
      <c r="N126" s="50"/>
      <c r="P126" s="49"/>
      <c r="Q126" s="49"/>
      <c r="R126" s="49"/>
      <c r="S126" s="50"/>
      <c r="V126" s="49"/>
      <c r="X126" s="50"/>
      <c r="AM126" s="50"/>
      <c r="AN126" s="49"/>
      <c r="AO126" s="49"/>
      <c r="AP126" s="49"/>
      <c r="AQ126" s="49"/>
      <c r="AR126" s="49"/>
      <c r="AS126" s="49"/>
      <c r="AT126" s="49"/>
      <c r="AU126" s="49"/>
    </row>
    <row r="127" spans="1:47" ht="39.950000000000003" customHeight="1" x14ac:dyDescent="0.25">
      <c r="A127" s="33"/>
      <c r="B127" s="33"/>
      <c r="C127" s="33"/>
      <c r="D127" s="33"/>
      <c r="N127" s="50"/>
      <c r="P127" s="49"/>
      <c r="Q127" s="49"/>
      <c r="R127" s="49"/>
      <c r="S127" s="50"/>
      <c r="V127" s="49"/>
      <c r="X127" s="50"/>
      <c r="AM127" s="50"/>
      <c r="AN127" s="49"/>
      <c r="AO127" s="49"/>
      <c r="AP127" s="49"/>
      <c r="AQ127" s="49"/>
      <c r="AR127" s="49"/>
      <c r="AS127" s="49"/>
      <c r="AT127" s="49"/>
      <c r="AU127" s="49"/>
    </row>
    <row r="128" spans="1:47" ht="39.950000000000003" customHeight="1" x14ac:dyDescent="0.25">
      <c r="A128" s="33"/>
      <c r="B128" s="33"/>
      <c r="C128" s="33"/>
      <c r="D128" s="33"/>
      <c r="N128" s="50"/>
      <c r="P128" s="49"/>
      <c r="Q128" s="49"/>
      <c r="R128" s="49"/>
      <c r="S128" s="50"/>
      <c r="V128" s="49"/>
      <c r="X128" s="50"/>
      <c r="AM128" s="50"/>
      <c r="AN128" s="49"/>
      <c r="AO128" s="49"/>
      <c r="AP128" s="49"/>
      <c r="AQ128" s="49"/>
      <c r="AR128" s="49"/>
      <c r="AS128" s="49"/>
      <c r="AT128" s="49"/>
      <c r="AU128" s="49"/>
    </row>
    <row r="129" spans="1:47" ht="39.950000000000003" customHeight="1" x14ac:dyDescent="0.25">
      <c r="A129" s="33"/>
      <c r="B129" s="33"/>
      <c r="C129" s="33"/>
      <c r="D129" s="33"/>
      <c r="N129" s="50"/>
      <c r="P129" s="49"/>
      <c r="Q129" s="49"/>
      <c r="R129" s="49"/>
      <c r="S129" s="50"/>
      <c r="V129" s="49"/>
      <c r="X129" s="50"/>
      <c r="AM129" s="50"/>
      <c r="AN129" s="49"/>
      <c r="AO129" s="49"/>
      <c r="AP129" s="49"/>
      <c r="AQ129" s="49"/>
      <c r="AR129" s="49"/>
      <c r="AS129" s="49"/>
      <c r="AT129" s="49"/>
      <c r="AU129" s="49"/>
    </row>
    <row r="130" spans="1:47" ht="39.950000000000003" customHeight="1" x14ac:dyDescent="0.25">
      <c r="A130" s="33"/>
      <c r="B130" s="33"/>
      <c r="C130" s="33"/>
      <c r="D130" s="33"/>
      <c r="N130" s="50"/>
      <c r="P130" s="49"/>
      <c r="Q130" s="49"/>
      <c r="R130" s="49"/>
      <c r="S130" s="50"/>
      <c r="V130" s="49"/>
      <c r="X130" s="50"/>
      <c r="AM130" s="50"/>
      <c r="AN130" s="49"/>
      <c r="AO130" s="49"/>
      <c r="AP130" s="49"/>
      <c r="AQ130" s="49"/>
      <c r="AR130" s="49"/>
      <c r="AS130" s="49"/>
      <c r="AT130" s="49"/>
      <c r="AU130" s="49"/>
    </row>
    <row r="131" spans="1:47" ht="39.950000000000003" customHeight="1" x14ac:dyDescent="0.25">
      <c r="A131" s="33"/>
      <c r="B131" s="33"/>
      <c r="C131" s="33"/>
      <c r="D131" s="33"/>
      <c r="N131" s="50"/>
      <c r="P131" s="49"/>
      <c r="Q131" s="49"/>
      <c r="R131" s="49"/>
      <c r="S131" s="50"/>
      <c r="V131" s="49"/>
      <c r="X131" s="50"/>
      <c r="AM131" s="50"/>
      <c r="AN131" s="49"/>
      <c r="AO131" s="49"/>
      <c r="AP131" s="49"/>
      <c r="AQ131" s="49"/>
      <c r="AR131" s="49"/>
      <c r="AS131" s="49"/>
      <c r="AT131" s="49"/>
      <c r="AU131" s="49"/>
    </row>
    <row r="132" spans="1:47" ht="39.950000000000003" customHeight="1" x14ac:dyDescent="0.25">
      <c r="A132" s="33"/>
      <c r="B132" s="33"/>
      <c r="C132" s="33"/>
      <c r="D132" s="33"/>
      <c r="N132" s="50"/>
      <c r="P132" s="49"/>
      <c r="Q132" s="49"/>
      <c r="R132" s="49"/>
      <c r="S132" s="50"/>
      <c r="V132" s="49"/>
      <c r="X132" s="50"/>
      <c r="AM132" s="50"/>
      <c r="AN132" s="49"/>
      <c r="AO132" s="49"/>
      <c r="AP132" s="49"/>
      <c r="AQ132" s="49"/>
      <c r="AR132" s="49"/>
      <c r="AS132" s="49"/>
      <c r="AT132" s="49"/>
      <c r="AU132" s="49"/>
    </row>
    <row r="133" spans="1:47" ht="39.950000000000003" customHeight="1" x14ac:dyDescent="0.25">
      <c r="A133" s="33"/>
      <c r="B133" s="33"/>
      <c r="C133" s="33"/>
      <c r="D133" s="33"/>
      <c r="N133" s="50"/>
      <c r="P133" s="49"/>
      <c r="Q133" s="49"/>
      <c r="R133" s="49"/>
      <c r="S133" s="50"/>
      <c r="V133" s="49"/>
      <c r="X133" s="50"/>
      <c r="AM133" s="50"/>
      <c r="AN133" s="49"/>
      <c r="AO133" s="49"/>
      <c r="AP133" s="49"/>
      <c r="AQ133" s="49"/>
      <c r="AR133" s="49"/>
      <c r="AS133" s="49"/>
      <c r="AT133" s="49"/>
      <c r="AU133" s="49"/>
    </row>
    <row r="134" spans="1:47" ht="39.950000000000003" customHeight="1" x14ac:dyDescent="0.25">
      <c r="A134" s="33"/>
      <c r="B134" s="33"/>
      <c r="C134" s="33"/>
      <c r="D134" s="33"/>
      <c r="N134" s="50"/>
      <c r="P134" s="49"/>
      <c r="Q134" s="49"/>
      <c r="R134" s="49"/>
      <c r="S134" s="50"/>
      <c r="V134" s="49"/>
      <c r="X134" s="50"/>
      <c r="AM134" s="50"/>
      <c r="AN134" s="49"/>
      <c r="AO134" s="49"/>
      <c r="AP134" s="49"/>
      <c r="AQ134" s="49"/>
      <c r="AR134" s="49"/>
      <c r="AS134" s="49"/>
      <c r="AT134" s="49"/>
      <c r="AU134" s="49"/>
    </row>
    <row r="135" spans="1:47" ht="39.950000000000003" customHeight="1" x14ac:dyDescent="0.25">
      <c r="A135" s="33"/>
      <c r="B135" s="33"/>
      <c r="C135" s="33"/>
      <c r="D135" s="33"/>
      <c r="N135" s="50"/>
      <c r="P135" s="49"/>
      <c r="Q135" s="49"/>
      <c r="R135" s="49"/>
      <c r="S135" s="50"/>
      <c r="V135" s="49"/>
      <c r="X135" s="50"/>
      <c r="AM135" s="50"/>
      <c r="AN135" s="49"/>
      <c r="AO135" s="49"/>
      <c r="AP135" s="49"/>
      <c r="AQ135" s="49"/>
      <c r="AR135" s="49"/>
      <c r="AS135" s="49"/>
      <c r="AT135" s="49"/>
      <c r="AU135" s="49"/>
    </row>
    <row r="136" spans="1:47" ht="39.950000000000003" customHeight="1" x14ac:dyDescent="0.25">
      <c r="A136" s="33"/>
      <c r="B136" s="33"/>
      <c r="C136" s="33"/>
      <c r="D136" s="33"/>
      <c r="N136" s="50"/>
      <c r="P136" s="49"/>
      <c r="Q136" s="49"/>
      <c r="R136" s="49"/>
      <c r="S136" s="50"/>
      <c r="V136" s="49"/>
      <c r="X136" s="50"/>
      <c r="AM136" s="50"/>
      <c r="AN136" s="49"/>
      <c r="AO136" s="49"/>
      <c r="AP136" s="49"/>
      <c r="AQ136" s="49"/>
      <c r="AR136" s="49"/>
      <c r="AS136" s="49"/>
      <c r="AT136" s="49"/>
      <c r="AU136" s="49"/>
    </row>
    <row r="137" spans="1:47" ht="39.950000000000003" customHeight="1" x14ac:dyDescent="0.25">
      <c r="A137" s="33"/>
      <c r="B137" s="33"/>
      <c r="C137" s="33"/>
      <c r="D137" s="33"/>
      <c r="N137" s="50"/>
      <c r="P137" s="49"/>
      <c r="Q137" s="49"/>
      <c r="R137" s="49"/>
      <c r="S137" s="50"/>
      <c r="V137" s="49"/>
      <c r="X137" s="50"/>
      <c r="AM137" s="50"/>
      <c r="AN137" s="49"/>
      <c r="AO137" s="49"/>
      <c r="AP137" s="49"/>
      <c r="AQ137" s="49"/>
      <c r="AR137" s="49"/>
      <c r="AS137" s="49"/>
      <c r="AT137" s="49"/>
      <c r="AU137" s="49"/>
    </row>
    <row r="138" spans="1:47" ht="39.950000000000003" customHeight="1" x14ac:dyDescent="0.25">
      <c r="A138" s="33"/>
      <c r="B138" s="33"/>
      <c r="C138" s="33"/>
      <c r="D138" s="33"/>
      <c r="N138" s="50"/>
      <c r="P138" s="49"/>
      <c r="Q138" s="49"/>
      <c r="R138" s="49"/>
      <c r="S138" s="50"/>
      <c r="V138" s="49"/>
      <c r="X138" s="50"/>
      <c r="AM138" s="50"/>
      <c r="AN138" s="49"/>
      <c r="AO138" s="49"/>
      <c r="AP138" s="49"/>
      <c r="AQ138" s="49"/>
      <c r="AR138" s="49"/>
      <c r="AS138" s="49"/>
      <c r="AT138" s="49"/>
      <c r="AU138" s="49"/>
    </row>
    <row r="139" spans="1:47" ht="39.950000000000003" customHeight="1" x14ac:dyDescent="0.25">
      <c r="A139" s="33"/>
      <c r="B139" s="33"/>
      <c r="C139" s="33"/>
      <c r="D139" s="33"/>
      <c r="N139" s="50"/>
      <c r="P139" s="49"/>
      <c r="Q139" s="49"/>
      <c r="R139" s="49"/>
      <c r="S139" s="50"/>
      <c r="V139" s="49"/>
      <c r="X139" s="50"/>
      <c r="AM139" s="50"/>
      <c r="AN139" s="49"/>
      <c r="AO139" s="49"/>
      <c r="AP139" s="49"/>
      <c r="AQ139" s="49"/>
      <c r="AR139" s="49"/>
      <c r="AS139" s="49"/>
      <c r="AT139" s="49"/>
      <c r="AU139" s="49"/>
    </row>
    <row r="140" spans="1:47" ht="39.950000000000003" customHeight="1" x14ac:dyDescent="0.25">
      <c r="A140" s="33"/>
      <c r="B140" s="33"/>
      <c r="C140" s="33"/>
      <c r="D140" s="33"/>
      <c r="N140" s="50"/>
      <c r="P140" s="49"/>
      <c r="Q140" s="49"/>
      <c r="R140" s="49"/>
      <c r="S140" s="50"/>
      <c r="V140" s="49"/>
      <c r="X140" s="50"/>
      <c r="AM140" s="50"/>
      <c r="AN140" s="49"/>
      <c r="AO140" s="49"/>
      <c r="AP140" s="49"/>
      <c r="AQ140" s="49"/>
      <c r="AR140" s="49"/>
      <c r="AS140" s="49"/>
      <c r="AT140" s="49"/>
      <c r="AU140" s="49"/>
    </row>
    <row r="141" spans="1:47" ht="39.950000000000003" customHeight="1" x14ac:dyDescent="0.25">
      <c r="A141" s="33"/>
      <c r="B141" s="33"/>
      <c r="C141" s="33"/>
      <c r="D141" s="33"/>
      <c r="N141" s="50"/>
      <c r="P141" s="49"/>
      <c r="Q141" s="49"/>
      <c r="R141" s="49"/>
      <c r="S141" s="50"/>
      <c r="V141" s="49"/>
      <c r="X141" s="50"/>
      <c r="AM141" s="50"/>
      <c r="AN141" s="49"/>
      <c r="AO141" s="49"/>
      <c r="AP141" s="49"/>
      <c r="AQ141" s="49"/>
      <c r="AR141" s="49"/>
      <c r="AS141" s="49"/>
      <c r="AT141" s="49"/>
      <c r="AU141" s="49"/>
    </row>
    <row r="142" spans="1:47" ht="39.950000000000003" customHeight="1" x14ac:dyDescent="0.25">
      <c r="A142" s="33"/>
      <c r="B142" s="33"/>
      <c r="C142" s="33"/>
      <c r="D142" s="33"/>
      <c r="N142" s="50"/>
      <c r="P142" s="49"/>
      <c r="Q142" s="49"/>
      <c r="R142" s="49"/>
      <c r="S142" s="50"/>
      <c r="V142" s="49"/>
      <c r="X142" s="50"/>
      <c r="AM142" s="50"/>
      <c r="AN142" s="49"/>
      <c r="AO142" s="49"/>
      <c r="AP142" s="49"/>
      <c r="AQ142" s="49"/>
      <c r="AR142" s="49"/>
      <c r="AS142" s="49"/>
      <c r="AT142" s="49"/>
      <c r="AU142" s="49"/>
    </row>
    <row r="143" spans="1:47" ht="39.950000000000003" customHeight="1" x14ac:dyDescent="0.25">
      <c r="A143" s="33"/>
      <c r="B143" s="33"/>
      <c r="C143" s="33"/>
      <c r="D143" s="33"/>
      <c r="N143" s="50"/>
      <c r="P143" s="49"/>
      <c r="Q143" s="49"/>
      <c r="R143" s="49"/>
      <c r="S143" s="50"/>
      <c r="V143" s="49"/>
      <c r="X143" s="50"/>
      <c r="AM143" s="50"/>
      <c r="AN143" s="49"/>
      <c r="AO143" s="49"/>
      <c r="AP143" s="49"/>
      <c r="AQ143" s="49"/>
      <c r="AR143" s="49"/>
      <c r="AS143" s="49"/>
      <c r="AT143" s="49"/>
      <c r="AU143" s="49"/>
    </row>
    <row r="144" spans="1:47" ht="39.950000000000003" customHeight="1" x14ac:dyDescent="0.25">
      <c r="A144" s="33"/>
      <c r="B144" s="33"/>
      <c r="C144" s="33"/>
      <c r="D144" s="33"/>
      <c r="N144" s="50"/>
      <c r="P144" s="49"/>
      <c r="Q144" s="49"/>
      <c r="R144" s="49"/>
      <c r="S144" s="50"/>
      <c r="V144" s="49"/>
      <c r="X144" s="50"/>
      <c r="AM144" s="50"/>
      <c r="AN144" s="49"/>
      <c r="AO144" s="49"/>
      <c r="AP144" s="49"/>
      <c r="AQ144" s="49"/>
      <c r="AR144" s="49"/>
      <c r="AS144" s="49"/>
      <c r="AT144" s="49"/>
      <c r="AU144" s="49"/>
    </row>
    <row r="145" spans="1:47" ht="39.950000000000003" customHeight="1" x14ac:dyDescent="0.25">
      <c r="A145" s="33"/>
      <c r="B145" s="33"/>
      <c r="C145" s="33"/>
      <c r="D145" s="33"/>
      <c r="N145" s="50"/>
      <c r="P145" s="49"/>
      <c r="Q145" s="49"/>
      <c r="R145" s="49"/>
      <c r="S145" s="50"/>
      <c r="V145" s="49"/>
      <c r="X145" s="50"/>
      <c r="AM145" s="50"/>
      <c r="AN145" s="49"/>
      <c r="AO145" s="49"/>
      <c r="AP145" s="49"/>
      <c r="AQ145" s="49"/>
      <c r="AR145" s="49"/>
      <c r="AS145" s="49"/>
      <c r="AT145" s="49"/>
      <c r="AU145" s="49"/>
    </row>
    <row r="146" spans="1:47" ht="39.950000000000003" customHeight="1" x14ac:dyDescent="0.25">
      <c r="A146" s="33"/>
      <c r="B146" s="33"/>
      <c r="C146" s="33"/>
      <c r="D146" s="33"/>
      <c r="N146" s="50"/>
      <c r="P146" s="49"/>
      <c r="Q146" s="49"/>
      <c r="R146" s="49"/>
      <c r="S146" s="50"/>
      <c r="V146" s="49"/>
      <c r="X146" s="50"/>
      <c r="AM146" s="50"/>
      <c r="AN146" s="49"/>
      <c r="AO146" s="49"/>
      <c r="AP146" s="49"/>
      <c r="AQ146" s="49"/>
      <c r="AR146" s="49"/>
      <c r="AS146" s="49"/>
      <c r="AT146" s="49"/>
      <c r="AU146" s="49"/>
    </row>
    <row r="147" spans="1:47" ht="39.950000000000003" customHeight="1" x14ac:dyDescent="0.25">
      <c r="A147" s="33"/>
      <c r="B147" s="33"/>
      <c r="C147" s="33"/>
      <c r="D147" s="33"/>
      <c r="N147" s="50"/>
      <c r="P147" s="49"/>
      <c r="Q147" s="49"/>
      <c r="R147" s="49"/>
      <c r="S147" s="50"/>
      <c r="V147" s="49"/>
      <c r="X147" s="50"/>
      <c r="AM147" s="50"/>
      <c r="AN147" s="49"/>
      <c r="AO147" s="49"/>
      <c r="AP147" s="49"/>
      <c r="AQ147" s="49"/>
      <c r="AR147" s="49"/>
      <c r="AS147" s="49"/>
      <c r="AT147" s="49"/>
      <c r="AU147" s="49"/>
    </row>
    <row r="148" spans="1:47" ht="39.950000000000003" customHeight="1" x14ac:dyDescent="0.25">
      <c r="A148" s="33"/>
      <c r="B148" s="33"/>
      <c r="C148" s="33"/>
      <c r="D148" s="33"/>
      <c r="N148" s="50"/>
      <c r="P148" s="49"/>
      <c r="Q148" s="49"/>
      <c r="R148" s="49"/>
      <c r="S148" s="50"/>
      <c r="V148" s="49"/>
      <c r="X148" s="50"/>
      <c r="AM148" s="50"/>
      <c r="AN148" s="49"/>
      <c r="AO148" s="49"/>
      <c r="AP148" s="49"/>
      <c r="AQ148" s="49"/>
      <c r="AR148" s="49"/>
      <c r="AS148" s="49"/>
      <c r="AT148" s="49"/>
      <c r="AU148" s="49"/>
    </row>
    <row r="149" spans="1:47" ht="39.950000000000003" customHeight="1" x14ac:dyDescent="0.25">
      <c r="A149" s="33"/>
      <c r="B149" s="33"/>
      <c r="C149" s="33"/>
      <c r="D149" s="33"/>
      <c r="N149" s="50"/>
      <c r="P149" s="49"/>
      <c r="Q149" s="49"/>
      <c r="R149" s="49"/>
      <c r="S149" s="50"/>
      <c r="V149" s="49"/>
      <c r="X149" s="50"/>
      <c r="AM149" s="50"/>
      <c r="AN149" s="49"/>
      <c r="AO149" s="49"/>
      <c r="AP149" s="49"/>
      <c r="AQ149" s="49"/>
      <c r="AR149" s="49"/>
      <c r="AS149" s="49"/>
      <c r="AT149" s="49"/>
      <c r="AU149" s="49"/>
    </row>
    <row r="150" spans="1:47" ht="39.950000000000003" customHeight="1" x14ac:dyDescent="0.25">
      <c r="A150" s="33"/>
      <c r="B150" s="33"/>
      <c r="C150" s="33"/>
      <c r="D150" s="33"/>
      <c r="N150" s="50"/>
      <c r="P150" s="49"/>
      <c r="Q150" s="49"/>
      <c r="R150" s="49"/>
      <c r="S150" s="50"/>
      <c r="V150" s="49"/>
      <c r="X150" s="50"/>
      <c r="AM150" s="50"/>
      <c r="AN150" s="49"/>
      <c r="AO150" s="49"/>
      <c r="AP150" s="49"/>
      <c r="AQ150" s="49"/>
      <c r="AR150" s="49"/>
      <c r="AS150" s="49"/>
      <c r="AT150" s="49"/>
      <c r="AU150" s="49"/>
    </row>
    <row r="151" spans="1:47" ht="39.950000000000003" customHeight="1" x14ac:dyDescent="0.25">
      <c r="A151" s="33"/>
      <c r="B151" s="33"/>
      <c r="C151" s="33"/>
      <c r="D151" s="33"/>
      <c r="N151" s="50"/>
      <c r="P151" s="49"/>
      <c r="Q151" s="49"/>
      <c r="R151" s="49"/>
      <c r="S151" s="50"/>
      <c r="V151" s="49"/>
      <c r="X151" s="50"/>
      <c r="AM151" s="50"/>
      <c r="AN151" s="49"/>
      <c r="AO151" s="49"/>
      <c r="AP151" s="49"/>
      <c r="AQ151" s="49"/>
      <c r="AR151" s="49"/>
      <c r="AS151" s="49"/>
      <c r="AT151" s="49"/>
      <c r="AU151" s="49"/>
    </row>
    <row r="152" spans="1:47" ht="39.950000000000003" customHeight="1" x14ac:dyDescent="0.25">
      <c r="A152" s="33"/>
      <c r="B152" s="33"/>
      <c r="C152" s="33"/>
      <c r="D152" s="33"/>
      <c r="N152" s="50"/>
      <c r="P152" s="49"/>
      <c r="Q152" s="49"/>
      <c r="R152" s="49"/>
      <c r="S152" s="50"/>
      <c r="V152" s="49"/>
      <c r="X152" s="50"/>
      <c r="AM152" s="50"/>
      <c r="AN152" s="49"/>
      <c r="AO152" s="49"/>
      <c r="AP152" s="49"/>
      <c r="AQ152" s="49"/>
      <c r="AR152" s="49"/>
      <c r="AS152" s="49"/>
      <c r="AT152" s="49"/>
      <c r="AU152" s="49"/>
    </row>
    <row r="153" spans="1:47" ht="39.950000000000003" customHeight="1" x14ac:dyDescent="0.25">
      <c r="A153" s="33"/>
      <c r="B153" s="33"/>
      <c r="C153" s="33"/>
      <c r="D153" s="33"/>
      <c r="N153" s="50"/>
      <c r="P153" s="49"/>
      <c r="Q153" s="49"/>
      <c r="R153" s="49"/>
      <c r="S153" s="50"/>
      <c r="V153" s="49"/>
      <c r="X153" s="50"/>
      <c r="AM153" s="50"/>
      <c r="AN153" s="49"/>
      <c r="AO153" s="49"/>
      <c r="AP153" s="49"/>
      <c r="AQ153" s="49"/>
      <c r="AR153" s="49"/>
      <c r="AS153" s="49"/>
      <c r="AT153" s="49"/>
      <c r="AU153" s="49"/>
    </row>
    <row r="154" spans="1:47" ht="39.950000000000003" customHeight="1" x14ac:dyDescent="0.25">
      <c r="A154" s="33"/>
      <c r="B154" s="33"/>
      <c r="C154" s="33"/>
      <c r="D154" s="33"/>
      <c r="N154" s="50"/>
      <c r="P154" s="49"/>
      <c r="Q154" s="49"/>
      <c r="R154" s="49"/>
      <c r="S154" s="50"/>
      <c r="V154" s="49"/>
      <c r="X154" s="50"/>
      <c r="AM154" s="50"/>
      <c r="AN154" s="49"/>
      <c r="AO154" s="49"/>
      <c r="AP154" s="49"/>
      <c r="AQ154" s="49"/>
      <c r="AR154" s="49"/>
      <c r="AS154" s="49"/>
      <c r="AT154" s="49"/>
      <c r="AU154" s="49"/>
    </row>
    <row r="155" spans="1:47" ht="39.950000000000003" customHeight="1" x14ac:dyDescent="0.25">
      <c r="A155" s="33"/>
      <c r="B155" s="33"/>
      <c r="C155" s="33"/>
      <c r="D155" s="33"/>
      <c r="N155" s="50"/>
      <c r="P155" s="49"/>
      <c r="Q155" s="49"/>
      <c r="R155" s="49"/>
      <c r="S155" s="50"/>
      <c r="V155" s="49"/>
      <c r="X155" s="50"/>
      <c r="AM155" s="50"/>
      <c r="AN155" s="49"/>
      <c r="AO155" s="49"/>
      <c r="AP155" s="49"/>
      <c r="AQ155" s="49"/>
      <c r="AR155" s="49"/>
      <c r="AS155" s="49"/>
      <c r="AT155" s="49"/>
      <c r="AU155" s="49"/>
    </row>
    <row r="156" spans="1:47" ht="39.950000000000003" customHeight="1" x14ac:dyDescent="0.25">
      <c r="A156" s="33"/>
      <c r="B156" s="33"/>
      <c r="C156" s="33"/>
      <c r="D156" s="33"/>
      <c r="N156" s="50"/>
      <c r="P156" s="49"/>
      <c r="Q156" s="49"/>
      <c r="R156" s="49"/>
      <c r="S156" s="50"/>
      <c r="V156" s="49"/>
      <c r="X156" s="50"/>
      <c r="AM156" s="50"/>
      <c r="AN156" s="49"/>
      <c r="AO156" s="49"/>
      <c r="AP156" s="49"/>
      <c r="AQ156" s="49"/>
      <c r="AR156" s="49"/>
      <c r="AS156" s="49"/>
      <c r="AT156" s="49"/>
      <c r="AU156" s="49"/>
    </row>
    <row r="157" spans="1:47" ht="39.950000000000003" customHeight="1" x14ac:dyDescent="0.25">
      <c r="A157" s="33"/>
      <c r="B157" s="33"/>
      <c r="C157" s="33"/>
      <c r="D157" s="33"/>
      <c r="N157" s="50"/>
      <c r="P157" s="49"/>
      <c r="Q157" s="49"/>
      <c r="R157" s="49"/>
      <c r="S157" s="50"/>
      <c r="V157" s="49"/>
      <c r="X157" s="50"/>
      <c r="AM157" s="50"/>
      <c r="AN157" s="49"/>
      <c r="AO157" s="49"/>
      <c r="AP157" s="49"/>
      <c r="AQ157" s="49"/>
      <c r="AR157" s="49"/>
      <c r="AS157" s="49"/>
      <c r="AT157" s="49"/>
      <c r="AU157" s="49"/>
    </row>
    <row r="158" spans="1:47" ht="39.950000000000003" customHeight="1" x14ac:dyDescent="0.25">
      <c r="A158" s="33"/>
      <c r="B158" s="33"/>
      <c r="C158" s="33"/>
      <c r="D158" s="33"/>
      <c r="N158" s="50"/>
      <c r="P158" s="49"/>
      <c r="Q158" s="49"/>
      <c r="R158" s="49"/>
      <c r="S158" s="50"/>
      <c r="V158" s="49"/>
      <c r="X158" s="50"/>
      <c r="AM158" s="50"/>
      <c r="AN158" s="49"/>
      <c r="AO158" s="49"/>
      <c r="AP158" s="49"/>
      <c r="AQ158" s="49"/>
      <c r="AR158" s="49"/>
      <c r="AS158" s="49"/>
      <c r="AT158" s="49"/>
      <c r="AU158" s="49"/>
    </row>
    <row r="159" spans="1:47" ht="39.950000000000003" customHeight="1" x14ac:dyDescent="0.25">
      <c r="A159" s="33"/>
      <c r="B159" s="33"/>
      <c r="C159" s="33"/>
      <c r="D159" s="33"/>
      <c r="N159" s="50"/>
      <c r="P159" s="49"/>
      <c r="Q159" s="49"/>
      <c r="R159" s="49"/>
      <c r="S159" s="50"/>
      <c r="V159" s="49"/>
      <c r="X159" s="50"/>
      <c r="AM159" s="50"/>
      <c r="AN159" s="49"/>
      <c r="AO159" s="49"/>
      <c r="AP159" s="49"/>
      <c r="AQ159" s="49"/>
      <c r="AR159" s="49"/>
      <c r="AS159" s="49"/>
      <c r="AT159" s="49"/>
      <c r="AU159" s="49"/>
    </row>
    <row r="160" spans="1:47" ht="39.950000000000003" customHeight="1" x14ac:dyDescent="0.25">
      <c r="N160" s="50"/>
      <c r="P160" s="49"/>
      <c r="Q160" s="49"/>
      <c r="R160" s="49"/>
      <c r="S160" s="50"/>
      <c r="V160" s="49"/>
      <c r="X160" s="50"/>
      <c r="AM160" s="50"/>
      <c r="AN160" s="49"/>
      <c r="AO160" s="49"/>
      <c r="AP160" s="49"/>
      <c r="AQ160" s="49"/>
      <c r="AR160" s="49"/>
      <c r="AS160" s="49"/>
      <c r="AT160" s="49"/>
      <c r="AU160" s="49"/>
    </row>
    <row r="161" spans="14:47" ht="39.950000000000003" customHeight="1" x14ac:dyDescent="0.25">
      <c r="N161" s="50"/>
      <c r="P161" s="49"/>
      <c r="Q161" s="49"/>
      <c r="R161" s="49"/>
      <c r="S161" s="50"/>
      <c r="V161" s="49"/>
      <c r="X161" s="50"/>
      <c r="AM161" s="50"/>
      <c r="AN161" s="49"/>
      <c r="AO161" s="49"/>
      <c r="AP161" s="49"/>
      <c r="AQ161" s="49"/>
      <c r="AR161" s="49"/>
      <c r="AS161" s="49"/>
      <c r="AT161" s="49"/>
      <c r="AU161" s="49"/>
    </row>
    <row r="162" spans="14:47" ht="39.950000000000003" customHeight="1" x14ac:dyDescent="0.25">
      <c r="N162" s="50"/>
      <c r="P162" s="49"/>
      <c r="Q162" s="49"/>
      <c r="R162" s="49"/>
      <c r="S162" s="50"/>
      <c r="V162" s="49"/>
      <c r="X162" s="50"/>
      <c r="AM162" s="50"/>
      <c r="AN162" s="49"/>
      <c r="AO162" s="49"/>
      <c r="AP162" s="49"/>
      <c r="AQ162" s="49"/>
      <c r="AR162" s="49"/>
      <c r="AS162" s="49"/>
      <c r="AT162" s="49"/>
      <c r="AU162" s="49"/>
    </row>
    <row r="163" spans="14:47" ht="39.950000000000003" customHeight="1" x14ac:dyDescent="0.25">
      <c r="N163" s="50"/>
      <c r="P163" s="49"/>
      <c r="Q163" s="49"/>
      <c r="R163" s="49"/>
      <c r="S163" s="50"/>
      <c r="V163" s="49"/>
      <c r="X163" s="50"/>
      <c r="AM163" s="50"/>
      <c r="AN163" s="49"/>
      <c r="AO163" s="49"/>
      <c r="AP163" s="49"/>
      <c r="AQ163" s="49"/>
      <c r="AR163" s="49"/>
      <c r="AS163" s="49"/>
      <c r="AT163" s="49"/>
      <c r="AU163" s="49"/>
    </row>
    <row r="164" spans="14:47" ht="39.950000000000003" customHeight="1" x14ac:dyDescent="0.25">
      <c r="N164" s="50"/>
      <c r="P164" s="49"/>
      <c r="Q164" s="49"/>
      <c r="R164" s="49"/>
      <c r="S164" s="50"/>
      <c r="V164" s="49"/>
      <c r="X164" s="50"/>
      <c r="AM164" s="50"/>
      <c r="AN164" s="49"/>
      <c r="AO164" s="49"/>
      <c r="AP164" s="49"/>
      <c r="AQ164" s="49"/>
      <c r="AR164" s="49"/>
      <c r="AS164" s="49"/>
      <c r="AT164" s="49"/>
      <c r="AU164" s="49"/>
    </row>
    <row r="165" spans="14:47" ht="39.950000000000003" customHeight="1" x14ac:dyDescent="0.25">
      <c r="N165" s="50"/>
      <c r="P165" s="49"/>
      <c r="Q165" s="49"/>
      <c r="R165" s="49"/>
      <c r="S165" s="50"/>
      <c r="V165" s="49"/>
      <c r="X165" s="50"/>
      <c r="AM165" s="50"/>
      <c r="AN165" s="49"/>
      <c r="AO165" s="49"/>
      <c r="AP165" s="49"/>
      <c r="AQ165" s="49"/>
      <c r="AR165" s="49"/>
      <c r="AS165" s="49"/>
      <c r="AT165" s="49"/>
      <c r="AU165" s="49"/>
    </row>
    <row r="166" spans="14:47" ht="39.950000000000003" customHeight="1" x14ac:dyDescent="0.25">
      <c r="N166" s="50"/>
      <c r="P166" s="49"/>
      <c r="Q166" s="49"/>
      <c r="R166" s="49"/>
      <c r="S166" s="50"/>
      <c r="V166" s="49"/>
      <c r="X166" s="50"/>
      <c r="AM166" s="50"/>
      <c r="AN166" s="49"/>
      <c r="AO166" s="49"/>
      <c r="AP166" s="49"/>
      <c r="AQ166" s="49"/>
      <c r="AR166" s="49"/>
      <c r="AS166" s="49"/>
      <c r="AT166" s="49"/>
      <c r="AU166" s="49"/>
    </row>
    <row r="167" spans="14:47" ht="39.950000000000003" customHeight="1" x14ac:dyDescent="0.25">
      <c r="N167" s="50"/>
      <c r="P167" s="49"/>
      <c r="Q167" s="49"/>
      <c r="R167" s="49"/>
      <c r="S167" s="50"/>
      <c r="V167" s="49"/>
      <c r="X167" s="50"/>
      <c r="AM167" s="50"/>
      <c r="AN167" s="49"/>
      <c r="AO167" s="49"/>
      <c r="AP167" s="49"/>
      <c r="AQ167" s="49"/>
      <c r="AR167" s="49"/>
      <c r="AS167" s="49"/>
      <c r="AT167" s="49"/>
      <c r="AU167" s="49"/>
    </row>
    <row r="168" spans="14:47" ht="39.950000000000003" customHeight="1" x14ac:dyDescent="0.25">
      <c r="N168" s="50"/>
      <c r="P168" s="49"/>
      <c r="Q168" s="49"/>
      <c r="R168" s="49"/>
      <c r="S168" s="50"/>
      <c r="V168" s="49"/>
      <c r="X168" s="50"/>
      <c r="AM168" s="50"/>
      <c r="AN168" s="49"/>
      <c r="AO168" s="49"/>
      <c r="AP168" s="49"/>
      <c r="AQ168" s="49"/>
      <c r="AR168" s="49"/>
      <c r="AS168" s="49"/>
      <c r="AT168" s="49"/>
      <c r="AU168" s="49"/>
    </row>
    <row r="169" spans="14:47" ht="39.950000000000003" customHeight="1" x14ac:dyDescent="0.25">
      <c r="N169" s="50"/>
      <c r="P169" s="49"/>
      <c r="Q169" s="49"/>
      <c r="R169" s="49"/>
      <c r="S169" s="50"/>
      <c r="V169" s="49"/>
      <c r="X169" s="50"/>
      <c r="AM169" s="50"/>
      <c r="AN169" s="49"/>
      <c r="AO169" s="49"/>
      <c r="AP169" s="49"/>
      <c r="AQ169" s="49"/>
      <c r="AR169" s="49"/>
      <c r="AS169" s="49"/>
      <c r="AT169" s="49"/>
      <c r="AU169" s="49"/>
    </row>
    <row r="170" spans="14:47" ht="39.950000000000003" customHeight="1" x14ac:dyDescent="0.25">
      <c r="N170" s="50"/>
      <c r="P170" s="49"/>
      <c r="Q170" s="49"/>
      <c r="R170" s="49"/>
      <c r="S170" s="50"/>
      <c r="V170" s="49"/>
      <c r="X170" s="50"/>
      <c r="AM170" s="50"/>
      <c r="AN170" s="49"/>
      <c r="AO170" s="49"/>
      <c r="AP170" s="49"/>
      <c r="AQ170" s="49"/>
      <c r="AR170" s="49"/>
      <c r="AS170" s="49"/>
      <c r="AT170" s="49"/>
      <c r="AU170" s="49"/>
    </row>
    <row r="171" spans="14:47" ht="39.950000000000003" customHeight="1" x14ac:dyDescent="0.25">
      <c r="N171" s="50"/>
      <c r="P171" s="49"/>
      <c r="Q171" s="49"/>
      <c r="R171" s="49"/>
      <c r="S171" s="50"/>
      <c r="V171" s="49"/>
      <c r="X171" s="50"/>
      <c r="AM171" s="50"/>
      <c r="AN171" s="49"/>
      <c r="AO171" s="49"/>
      <c r="AP171" s="49"/>
      <c r="AQ171" s="49"/>
      <c r="AR171" s="49"/>
      <c r="AS171" s="49"/>
      <c r="AT171" s="49"/>
      <c r="AU171" s="49"/>
    </row>
    <row r="172" spans="14:47" ht="39.950000000000003" customHeight="1" x14ac:dyDescent="0.25">
      <c r="N172" s="50"/>
      <c r="P172" s="49"/>
      <c r="Q172" s="49"/>
      <c r="R172" s="49"/>
      <c r="S172" s="50"/>
      <c r="V172" s="49"/>
      <c r="X172" s="50"/>
      <c r="AM172" s="50"/>
      <c r="AN172" s="49"/>
      <c r="AO172" s="49"/>
      <c r="AP172" s="49"/>
      <c r="AQ172" s="49"/>
      <c r="AR172" s="49"/>
      <c r="AS172" s="49"/>
      <c r="AT172" s="49"/>
      <c r="AU172" s="49"/>
    </row>
    <row r="173" spans="14:47" ht="39.950000000000003" customHeight="1" x14ac:dyDescent="0.25">
      <c r="N173" s="50"/>
      <c r="P173" s="49"/>
      <c r="Q173" s="49"/>
      <c r="R173" s="49"/>
      <c r="S173" s="50"/>
      <c r="V173" s="49"/>
      <c r="X173" s="50"/>
      <c r="AM173" s="50"/>
      <c r="AN173" s="49"/>
      <c r="AO173" s="49"/>
      <c r="AP173" s="49"/>
      <c r="AQ173" s="49"/>
      <c r="AR173" s="49"/>
      <c r="AS173" s="49"/>
      <c r="AT173" s="49"/>
      <c r="AU173" s="49"/>
    </row>
    <row r="174" spans="14:47" ht="39.950000000000003" customHeight="1" x14ac:dyDescent="0.25">
      <c r="N174" s="50"/>
      <c r="P174" s="49"/>
      <c r="Q174" s="49"/>
      <c r="R174" s="49"/>
      <c r="S174" s="50"/>
      <c r="V174" s="49"/>
      <c r="X174" s="50"/>
      <c r="AM174" s="50"/>
      <c r="AN174" s="49"/>
      <c r="AO174" s="49"/>
      <c r="AP174" s="49"/>
      <c r="AQ174" s="49"/>
      <c r="AR174" s="49"/>
      <c r="AS174" s="49"/>
      <c r="AT174" s="49"/>
      <c r="AU174" s="49"/>
    </row>
    <row r="175" spans="14:47" ht="39.950000000000003" customHeight="1" x14ac:dyDescent="0.25">
      <c r="N175" s="50"/>
      <c r="P175" s="49"/>
      <c r="Q175" s="49"/>
      <c r="R175" s="49"/>
      <c r="S175" s="50"/>
      <c r="V175" s="49"/>
      <c r="X175" s="50"/>
      <c r="AM175" s="50"/>
      <c r="AN175" s="49"/>
      <c r="AO175" s="49"/>
      <c r="AP175" s="49"/>
      <c r="AQ175" s="49"/>
      <c r="AR175" s="49"/>
      <c r="AS175" s="49"/>
      <c r="AT175" s="49"/>
      <c r="AU175" s="49"/>
    </row>
    <row r="176" spans="14:47" ht="39.950000000000003" customHeight="1" x14ac:dyDescent="0.25">
      <c r="N176" s="50"/>
      <c r="P176" s="49"/>
      <c r="Q176" s="49"/>
      <c r="R176" s="49"/>
      <c r="S176" s="50"/>
      <c r="V176" s="49"/>
      <c r="X176" s="50"/>
      <c r="AM176" s="50"/>
      <c r="AN176" s="49"/>
      <c r="AO176" s="49"/>
      <c r="AP176" s="49"/>
      <c r="AQ176" s="49"/>
      <c r="AR176" s="49"/>
      <c r="AS176" s="49"/>
      <c r="AT176" s="49"/>
      <c r="AU176" s="49"/>
    </row>
    <row r="177" spans="14:47" ht="39.950000000000003" customHeight="1" x14ac:dyDescent="0.25">
      <c r="N177" s="50"/>
      <c r="P177" s="49"/>
      <c r="Q177" s="49"/>
      <c r="R177" s="49"/>
      <c r="S177" s="50"/>
      <c r="V177" s="49"/>
      <c r="X177" s="50"/>
      <c r="AM177" s="50"/>
      <c r="AN177" s="49"/>
      <c r="AO177" s="49"/>
      <c r="AP177" s="49"/>
      <c r="AQ177" s="49"/>
      <c r="AR177" s="49"/>
      <c r="AS177" s="49"/>
      <c r="AT177" s="49"/>
      <c r="AU177" s="49"/>
    </row>
    <row r="178" spans="14:47" ht="39.950000000000003" customHeight="1" x14ac:dyDescent="0.25">
      <c r="N178" s="50"/>
      <c r="P178" s="49"/>
      <c r="Q178" s="49"/>
      <c r="R178" s="49"/>
      <c r="S178" s="50"/>
      <c r="V178" s="49"/>
      <c r="X178" s="50"/>
      <c r="AM178" s="50"/>
      <c r="AN178" s="49"/>
      <c r="AO178" s="49"/>
      <c r="AP178" s="49"/>
      <c r="AQ178" s="49"/>
      <c r="AR178" s="49"/>
      <c r="AS178" s="49"/>
      <c r="AT178" s="49"/>
      <c r="AU178" s="49"/>
    </row>
    <row r="179" spans="14:47" ht="39.950000000000003" customHeight="1" x14ac:dyDescent="0.25">
      <c r="N179" s="50"/>
      <c r="P179" s="49"/>
      <c r="Q179" s="49"/>
      <c r="R179" s="49"/>
      <c r="S179" s="50"/>
      <c r="V179" s="49"/>
      <c r="X179" s="50"/>
      <c r="AM179" s="50"/>
      <c r="AN179" s="49"/>
      <c r="AO179" s="49"/>
      <c r="AP179" s="49"/>
      <c r="AQ179" s="49"/>
      <c r="AR179" s="49"/>
      <c r="AS179" s="49"/>
      <c r="AT179" s="49"/>
      <c r="AU179" s="49"/>
    </row>
    <row r="180" spans="14:47" ht="39.950000000000003" customHeight="1" x14ac:dyDescent="0.25">
      <c r="N180" s="50"/>
      <c r="P180" s="49"/>
      <c r="Q180" s="49"/>
      <c r="R180" s="49"/>
      <c r="S180" s="50"/>
      <c r="V180" s="49"/>
      <c r="X180" s="50"/>
      <c r="AM180" s="50"/>
      <c r="AN180" s="49"/>
      <c r="AO180" s="49"/>
      <c r="AP180" s="49"/>
      <c r="AQ180" s="49"/>
      <c r="AR180" s="49"/>
      <c r="AS180" s="49"/>
      <c r="AT180" s="49"/>
      <c r="AU180" s="49"/>
    </row>
    <row r="181" spans="14:47" ht="39.950000000000003" customHeight="1" x14ac:dyDescent="0.25">
      <c r="N181" s="50"/>
      <c r="P181" s="49"/>
      <c r="Q181" s="49"/>
      <c r="R181" s="49"/>
      <c r="S181" s="50"/>
      <c r="V181" s="49"/>
      <c r="X181" s="50"/>
      <c r="AM181" s="50"/>
      <c r="AN181" s="49"/>
      <c r="AO181" s="49"/>
      <c r="AP181" s="49"/>
      <c r="AQ181" s="49"/>
      <c r="AR181" s="49"/>
      <c r="AS181" s="49"/>
      <c r="AT181" s="49"/>
      <c r="AU181" s="49"/>
    </row>
    <row r="182" spans="14:47" ht="39.950000000000003" customHeight="1" x14ac:dyDescent="0.25">
      <c r="N182" s="50"/>
      <c r="P182" s="49"/>
      <c r="Q182" s="49"/>
      <c r="R182" s="49"/>
      <c r="S182" s="50"/>
      <c r="V182" s="49"/>
      <c r="X182" s="50"/>
      <c r="AM182" s="50"/>
      <c r="AN182" s="49"/>
      <c r="AO182" s="49"/>
      <c r="AP182" s="49"/>
      <c r="AQ182" s="49"/>
      <c r="AR182" s="49"/>
      <c r="AS182" s="49"/>
      <c r="AT182" s="49"/>
      <c r="AU182" s="49"/>
    </row>
    <row r="183" spans="14:47" ht="39.950000000000003" customHeight="1" x14ac:dyDescent="0.25">
      <c r="N183" s="50"/>
      <c r="P183" s="49"/>
      <c r="Q183" s="49"/>
      <c r="R183" s="49"/>
      <c r="S183" s="50"/>
      <c r="V183" s="49"/>
      <c r="X183" s="50"/>
      <c r="AM183" s="50"/>
      <c r="AN183" s="49"/>
      <c r="AO183" s="49"/>
      <c r="AP183" s="49"/>
      <c r="AQ183" s="49"/>
      <c r="AR183" s="49"/>
      <c r="AS183" s="49"/>
      <c r="AT183" s="49"/>
      <c r="AU183" s="49"/>
    </row>
    <row r="184" spans="14:47" ht="39.950000000000003" customHeight="1" x14ac:dyDescent="0.25">
      <c r="N184" s="50"/>
      <c r="P184" s="49"/>
      <c r="Q184" s="49"/>
      <c r="R184" s="49"/>
      <c r="S184" s="50"/>
      <c r="V184" s="49"/>
      <c r="X184" s="50"/>
      <c r="AM184" s="50"/>
      <c r="AN184" s="49"/>
      <c r="AO184" s="49"/>
      <c r="AP184" s="49"/>
      <c r="AQ184" s="49"/>
      <c r="AR184" s="49"/>
      <c r="AS184" s="49"/>
      <c r="AT184" s="49"/>
      <c r="AU184" s="49"/>
    </row>
    <row r="185" spans="14:47" ht="39.950000000000003" customHeight="1" x14ac:dyDescent="0.25">
      <c r="N185" s="50"/>
      <c r="P185" s="49"/>
      <c r="Q185" s="49"/>
      <c r="R185" s="49"/>
      <c r="S185" s="50"/>
      <c r="V185" s="49"/>
      <c r="X185" s="50"/>
      <c r="AM185" s="50"/>
      <c r="AN185" s="49"/>
      <c r="AO185" s="49"/>
      <c r="AP185" s="49"/>
      <c r="AQ185" s="49"/>
      <c r="AR185" s="49"/>
      <c r="AS185" s="49"/>
      <c r="AT185" s="49"/>
      <c r="AU185" s="49"/>
    </row>
    <row r="186" spans="14:47" ht="39.950000000000003" customHeight="1" x14ac:dyDescent="0.25">
      <c r="N186" s="50"/>
      <c r="P186" s="49"/>
      <c r="Q186" s="49"/>
      <c r="R186" s="49"/>
      <c r="S186" s="50"/>
      <c r="V186" s="49"/>
      <c r="X186" s="50"/>
      <c r="AM186" s="50"/>
      <c r="AN186" s="49"/>
      <c r="AO186" s="49"/>
      <c r="AP186" s="49"/>
      <c r="AQ186" s="49"/>
      <c r="AR186" s="49"/>
      <c r="AS186" s="49"/>
      <c r="AT186" s="49"/>
      <c r="AU186" s="49"/>
    </row>
    <row r="187" spans="14:47" ht="39.950000000000003" customHeight="1" x14ac:dyDescent="0.25">
      <c r="N187" s="50"/>
      <c r="P187" s="49"/>
      <c r="Q187" s="49"/>
      <c r="R187" s="49"/>
      <c r="S187" s="50"/>
      <c r="V187" s="49"/>
      <c r="X187" s="50"/>
      <c r="AM187" s="50"/>
      <c r="AN187" s="49"/>
      <c r="AO187" s="49"/>
      <c r="AP187" s="49"/>
      <c r="AQ187" s="49"/>
      <c r="AR187" s="49"/>
      <c r="AS187" s="49"/>
      <c r="AT187" s="49"/>
      <c r="AU187" s="49"/>
    </row>
    <row r="188" spans="14:47" ht="39.950000000000003" customHeight="1" x14ac:dyDescent="0.25">
      <c r="N188" s="50"/>
      <c r="P188" s="49"/>
      <c r="Q188" s="49"/>
      <c r="R188" s="49"/>
      <c r="S188" s="50"/>
      <c r="V188" s="49"/>
      <c r="X188" s="50"/>
      <c r="AM188" s="50"/>
      <c r="AN188" s="49"/>
      <c r="AO188" s="49"/>
      <c r="AP188" s="49"/>
      <c r="AQ188" s="49"/>
      <c r="AR188" s="49"/>
      <c r="AS188" s="49"/>
      <c r="AT188" s="49"/>
      <c r="AU188" s="49"/>
    </row>
    <row r="189" spans="14:47" ht="39.950000000000003" customHeight="1" x14ac:dyDescent="0.25">
      <c r="N189" s="50"/>
      <c r="P189" s="49"/>
      <c r="Q189" s="49"/>
      <c r="R189" s="49"/>
      <c r="S189" s="50"/>
      <c r="V189" s="49"/>
      <c r="X189" s="50"/>
      <c r="AM189" s="50"/>
      <c r="AN189" s="49"/>
      <c r="AO189" s="49"/>
      <c r="AP189" s="49"/>
      <c r="AQ189" s="49"/>
      <c r="AR189" s="49"/>
      <c r="AS189" s="49"/>
      <c r="AT189" s="49"/>
      <c r="AU189" s="49"/>
    </row>
    <row r="190" spans="14:47" ht="39.950000000000003" customHeight="1" x14ac:dyDescent="0.25">
      <c r="N190" s="50"/>
      <c r="P190" s="49"/>
      <c r="Q190" s="49"/>
      <c r="R190" s="49"/>
      <c r="S190" s="50"/>
      <c r="V190" s="49"/>
      <c r="X190" s="50"/>
      <c r="AM190" s="50"/>
      <c r="AN190" s="49"/>
      <c r="AO190" s="49"/>
      <c r="AP190" s="49"/>
      <c r="AQ190" s="49"/>
      <c r="AR190" s="49"/>
      <c r="AS190" s="49"/>
      <c r="AT190" s="49"/>
      <c r="AU190" s="49"/>
    </row>
    <row r="191" spans="14:47" ht="39.950000000000003" customHeight="1" x14ac:dyDescent="0.25">
      <c r="N191" s="50"/>
      <c r="P191" s="49"/>
      <c r="Q191" s="49"/>
      <c r="R191" s="49"/>
      <c r="S191" s="50"/>
      <c r="V191" s="49"/>
      <c r="X191" s="50"/>
      <c r="AM191" s="50"/>
      <c r="AN191" s="49"/>
      <c r="AO191" s="49"/>
      <c r="AP191" s="49"/>
      <c r="AQ191" s="49"/>
      <c r="AR191" s="49"/>
      <c r="AS191" s="49"/>
      <c r="AT191" s="49"/>
      <c r="AU191" s="49"/>
    </row>
    <row r="192" spans="14:47" ht="39.950000000000003" customHeight="1" x14ac:dyDescent="0.25">
      <c r="N192" s="50"/>
      <c r="P192" s="49"/>
      <c r="Q192" s="49"/>
      <c r="R192" s="49"/>
      <c r="S192" s="50"/>
      <c r="V192" s="49"/>
      <c r="X192" s="50"/>
      <c r="AM192" s="50"/>
      <c r="AN192" s="49"/>
      <c r="AO192" s="49"/>
      <c r="AP192" s="49"/>
      <c r="AQ192" s="49"/>
      <c r="AR192" s="49"/>
      <c r="AS192" s="49"/>
      <c r="AT192" s="49"/>
      <c r="AU192" s="49"/>
    </row>
    <row r="193" spans="14:47" ht="39.950000000000003" customHeight="1" x14ac:dyDescent="0.25">
      <c r="N193" s="50"/>
      <c r="P193" s="49"/>
      <c r="Q193" s="49"/>
      <c r="R193" s="49"/>
      <c r="S193" s="50"/>
      <c r="V193" s="49"/>
      <c r="X193" s="50"/>
      <c r="AM193" s="50"/>
      <c r="AN193" s="49"/>
      <c r="AO193" s="49"/>
      <c r="AP193" s="49"/>
      <c r="AQ193" s="49"/>
      <c r="AR193" s="49"/>
      <c r="AS193" s="49"/>
      <c r="AT193" s="49"/>
      <c r="AU193" s="49"/>
    </row>
    <row r="194" spans="14:47" ht="39.950000000000003" customHeight="1" x14ac:dyDescent="0.25">
      <c r="N194" s="50"/>
      <c r="P194" s="49"/>
      <c r="Q194" s="49"/>
      <c r="R194" s="49"/>
      <c r="S194" s="50"/>
      <c r="V194" s="49"/>
      <c r="X194" s="50"/>
      <c r="AM194" s="50"/>
      <c r="AN194" s="49"/>
      <c r="AO194" s="49"/>
      <c r="AP194" s="49"/>
      <c r="AQ194" s="49"/>
      <c r="AR194" s="49"/>
      <c r="AS194" s="49"/>
      <c r="AT194" s="49"/>
      <c r="AU194" s="49"/>
    </row>
    <row r="195" spans="14:47" ht="39.950000000000003" customHeight="1" x14ac:dyDescent="0.25">
      <c r="N195" s="50"/>
      <c r="P195" s="49"/>
      <c r="Q195" s="49"/>
      <c r="R195" s="49"/>
      <c r="S195" s="50"/>
      <c r="V195" s="49"/>
      <c r="X195" s="50"/>
      <c r="AM195" s="50"/>
      <c r="AN195" s="49"/>
      <c r="AO195" s="49"/>
      <c r="AP195" s="49"/>
      <c r="AQ195" s="49"/>
      <c r="AR195" s="49"/>
      <c r="AS195" s="49"/>
      <c r="AT195" s="49"/>
      <c r="AU195" s="49"/>
    </row>
    <row r="196" spans="14:47" ht="39.950000000000003" customHeight="1" x14ac:dyDescent="0.25">
      <c r="N196" s="50"/>
      <c r="P196" s="49"/>
      <c r="Q196" s="49"/>
      <c r="R196" s="49"/>
      <c r="S196" s="50"/>
      <c r="V196" s="49"/>
      <c r="X196" s="50"/>
      <c r="AM196" s="50"/>
      <c r="AN196" s="49"/>
      <c r="AO196" s="49"/>
      <c r="AP196" s="49"/>
      <c r="AQ196" s="49"/>
      <c r="AR196" s="49"/>
      <c r="AS196" s="49"/>
      <c r="AT196" s="49"/>
      <c r="AU196" s="49"/>
    </row>
    <row r="197" spans="14:47" ht="39.950000000000003" customHeight="1" x14ac:dyDescent="0.25">
      <c r="N197" s="50"/>
      <c r="P197" s="49"/>
      <c r="Q197" s="49"/>
      <c r="R197" s="49"/>
      <c r="S197" s="50"/>
      <c r="V197" s="49"/>
      <c r="X197" s="50"/>
      <c r="AM197" s="50"/>
      <c r="AN197" s="49"/>
      <c r="AO197" s="49"/>
      <c r="AP197" s="49"/>
      <c r="AQ197" s="49"/>
      <c r="AR197" s="49"/>
      <c r="AS197" s="49"/>
      <c r="AT197" s="49"/>
      <c r="AU197" s="49"/>
    </row>
    <row r="198" spans="14:47" ht="39.950000000000003" customHeight="1" x14ac:dyDescent="0.25">
      <c r="N198" s="50"/>
      <c r="P198" s="49"/>
      <c r="Q198" s="49"/>
      <c r="R198" s="49"/>
      <c r="S198" s="50"/>
      <c r="V198" s="49"/>
      <c r="X198" s="50"/>
      <c r="AM198" s="50"/>
      <c r="AN198" s="49"/>
      <c r="AO198" s="49"/>
      <c r="AP198" s="49"/>
      <c r="AQ198" s="49"/>
      <c r="AR198" s="49"/>
      <c r="AS198" s="49"/>
      <c r="AT198" s="49"/>
      <c r="AU198" s="49"/>
    </row>
    <row r="199" spans="14:47" ht="39.950000000000003" customHeight="1" x14ac:dyDescent="0.25">
      <c r="N199" s="50"/>
      <c r="P199" s="49"/>
      <c r="Q199" s="49"/>
      <c r="R199" s="49"/>
      <c r="S199" s="50"/>
      <c r="V199" s="49"/>
      <c r="X199" s="50"/>
      <c r="AM199" s="50"/>
      <c r="AN199" s="49"/>
      <c r="AO199" s="49"/>
      <c r="AP199" s="49"/>
      <c r="AQ199" s="49"/>
      <c r="AR199" s="49"/>
      <c r="AS199" s="49"/>
      <c r="AT199" s="49"/>
      <c r="AU199" s="49"/>
    </row>
    <row r="200" spans="14:47" ht="39.950000000000003" customHeight="1" x14ac:dyDescent="0.25">
      <c r="N200" s="50"/>
      <c r="P200" s="49"/>
      <c r="Q200" s="49"/>
      <c r="R200" s="49"/>
      <c r="S200" s="50"/>
      <c r="V200" s="49"/>
      <c r="X200" s="50"/>
      <c r="AM200" s="50"/>
      <c r="AN200" s="49"/>
      <c r="AO200" s="49"/>
      <c r="AP200" s="49"/>
      <c r="AQ200" s="49"/>
      <c r="AR200" s="49"/>
      <c r="AS200" s="49"/>
      <c r="AT200" s="49"/>
      <c r="AU200" s="49"/>
    </row>
    <row r="201" spans="14:47" ht="39.950000000000003" customHeight="1" x14ac:dyDescent="0.25">
      <c r="N201" s="50"/>
      <c r="P201" s="49"/>
      <c r="Q201" s="49"/>
      <c r="R201" s="49"/>
      <c r="S201" s="50"/>
      <c r="V201" s="49"/>
      <c r="X201" s="50"/>
      <c r="AM201" s="50"/>
      <c r="AN201" s="49"/>
      <c r="AO201" s="49"/>
      <c r="AP201" s="49"/>
      <c r="AQ201" s="49"/>
      <c r="AR201" s="49"/>
      <c r="AS201" s="49"/>
      <c r="AT201" s="49"/>
      <c r="AU201" s="49"/>
    </row>
    <row r="202" spans="14:47" ht="39.950000000000003" customHeight="1" x14ac:dyDescent="0.25">
      <c r="N202" s="50"/>
      <c r="P202" s="49"/>
      <c r="Q202" s="49"/>
      <c r="R202" s="49"/>
      <c r="S202" s="50"/>
      <c r="V202" s="49"/>
      <c r="X202" s="50"/>
      <c r="AM202" s="50"/>
      <c r="AN202" s="49"/>
      <c r="AO202" s="49"/>
      <c r="AP202" s="49"/>
      <c r="AQ202" s="49"/>
      <c r="AR202" s="49"/>
      <c r="AS202" s="49"/>
      <c r="AT202" s="49"/>
      <c r="AU202" s="49"/>
    </row>
    <row r="203" spans="14:47" ht="39.950000000000003" customHeight="1" x14ac:dyDescent="0.25">
      <c r="N203" s="50"/>
      <c r="P203" s="49"/>
      <c r="Q203" s="49"/>
      <c r="R203" s="49"/>
      <c r="S203" s="50"/>
      <c r="V203" s="49"/>
      <c r="X203" s="50"/>
      <c r="AM203" s="50"/>
      <c r="AN203" s="49"/>
      <c r="AO203" s="49"/>
      <c r="AP203" s="49"/>
      <c r="AQ203" s="49"/>
      <c r="AR203" s="49"/>
      <c r="AS203" s="49"/>
      <c r="AT203" s="49"/>
      <c r="AU203" s="49"/>
    </row>
    <row r="204" spans="14:47" ht="39.950000000000003" customHeight="1" x14ac:dyDescent="0.25">
      <c r="N204" s="50"/>
      <c r="P204" s="49"/>
      <c r="Q204" s="49"/>
      <c r="R204" s="49"/>
      <c r="S204" s="50"/>
      <c r="V204" s="49"/>
      <c r="X204" s="50"/>
      <c r="AM204" s="50"/>
      <c r="AN204" s="49"/>
      <c r="AO204" s="49"/>
      <c r="AP204" s="49"/>
      <c r="AQ204" s="49"/>
      <c r="AR204" s="49"/>
      <c r="AS204" s="49"/>
      <c r="AT204" s="49"/>
      <c r="AU204" s="49"/>
    </row>
    <row r="205" spans="14:47" ht="39.950000000000003" customHeight="1" x14ac:dyDescent="0.25">
      <c r="N205" s="50"/>
      <c r="P205" s="49"/>
      <c r="Q205" s="49"/>
      <c r="R205" s="49"/>
      <c r="S205" s="50"/>
      <c r="V205" s="49"/>
      <c r="X205" s="50"/>
      <c r="AM205" s="50"/>
      <c r="AN205" s="49"/>
      <c r="AO205" s="49"/>
      <c r="AP205" s="49"/>
      <c r="AQ205" s="49"/>
      <c r="AR205" s="49"/>
      <c r="AS205" s="49"/>
      <c r="AT205" s="49"/>
      <c r="AU205" s="49"/>
    </row>
    <row r="206" spans="14:47" ht="39.950000000000003" customHeight="1" x14ac:dyDescent="0.25">
      <c r="N206" s="50"/>
      <c r="P206" s="49"/>
      <c r="Q206" s="49"/>
      <c r="R206" s="49"/>
      <c r="S206" s="50"/>
      <c r="V206" s="49"/>
      <c r="X206" s="50"/>
      <c r="AM206" s="50"/>
      <c r="AN206" s="49"/>
      <c r="AO206" s="49"/>
      <c r="AP206" s="49"/>
      <c r="AQ206" s="49"/>
      <c r="AR206" s="49"/>
      <c r="AS206" s="49"/>
      <c r="AT206" s="49"/>
      <c r="AU206" s="49"/>
    </row>
    <row r="207" spans="14:47" ht="39.950000000000003" customHeight="1" x14ac:dyDescent="0.25">
      <c r="N207" s="50"/>
      <c r="P207" s="49"/>
      <c r="Q207" s="49"/>
      <c r="R207" s="49"/>
      <c r="S207" s="50"/>
      <c r="V207" s="49"/>
      <c r="X207" s="50"/>
      <c r="AM207" s="50"/>
      <c r="AN207" s="49"/>
      <c r="AO207" s="49"/>
      <c r="AP207" s="49"/>
      <c r="AQ207" s="49"/>
      <c r="AR207" s="49"/>
      <c r="AS207" s="49"/>
      <c r="AT207" s="49"/>
      <c r="AU207" s="49"/>
    </row>
    <row r="208" spans="14:47" ht="39.950000000000003" customHeight="1" x14ac:dyDescent="0.25">
      <c r="N208" s="50"/>
      <c r="P208" s="49"/>
      <c r="Q208" s="49"/>
      <c r="R208" s="49"/>
      <c r="S208" s="50"/>
      <c r="V208" s="49"/>
      <c r="X208" s="50"/>
      <c r="AM208" s="50"/>
      <c r="AN208" s="49"/>
      <c r="AO208" s="49"/>
      <c r="AP208" s="49"/>
      <c r="AQ208" s="49"/>
      <c r="AR208" s="49"/>
      <c r="AS208" s="49"/>
      <c r="AT208" s="49"/>
      <c r="AU208" s="49"/>
    </row>
    <row r="209" spans="14:47" ht="39.950000000000003" customHeight="1" x14ac:dyDescent="0.25">
      <c r="N209" s="50"/>
      <c r="P209" s="49"/>
      <c r="Q209" s="49"/>
      <c r="R209" s="49"/>
      <c r="S209" s="50"/>
      <c r="V209" s="49"/>
      <c r="X209" s="50"/>
      <c r="AM209" s="50"/>
      <c r="AN209" s="49"/>
      <c r="AO209" s="49"/>
      <c r="AP209" s="49"/>
      <c r="AQ209" s="49"/>
      <c r="AR209" s="49"/>
      <c r="AS209" s="49"/>
      <c r="AT209" s="49"/>
      <c r="AU209" s="49"/>
    </row>
    <row r="210" spans="14:47" ht="39.950000000000003" customHeight="1" x14ac:dyDescent="0.25">
      <c r="N210" s="50"/>
      <c r="P210" s="49"/>
      <c r="Q210" s="49"/>
      <c r="R210" s="49"/>
      <c r="S210" s="50"/>
      <c r="V210" s="49"/>
      <c r="X210" s="50"/>
      <c r="AM210" s="50"/>
      <c r="AN210" s="49"/>
      <c r="AO210" s="49"/>
      <c r="AP210" s="49"/>
      <c r="AQ210" s="49"/>
      <c r="AR210" s="49"/>
      <c r="AS210" s="49"/>
      <c r="AT210" s="49"/>
      <c r="AU210" s="49"/>
    </row>
    <row r="211" spans="14:47" ht="39.950000000000003" customHeight="1" x14ac:dyDescent="0.25">
      <c r="N211" s="50"/>
      <c r="P211" s="49"/>
      <c r="Q211" s="49"/>
      <c r="R211" s="49"/>
      <c r="S211" s="50"/>
      <c r="V211" s="49"/>
      <c r="X211" s="50"/>
      <c r="AM211" s="50"/>
      <c r="AN211" s="49"/>
      <c r="AO211" s="49"/>
      <c r="AP211" s="49"/>
      <c r="AQ211" s="49"/>
      <c r="AR211" s="49"/>
      <c r="AS211" s="49"/>
      <c r="AT211" s="49"/>
      <c r="AU211" s="49"/>
    </row>
    <row r="212" spans="14:47" ht="39.950000000000003" customHeight="1" x14ac:dyDescent="0.25">
      <c r="N212" s="50"/>
      <c r="P212" s="49"/>
      <c r="Q212" s="49"/>
      <c r="R212" s="49"/>
      <c r="S212" s="50"/>
      <c r="V212" s="49"/>
      <c r="X212" s="50"/>
      <c r="AM212" s="50"/>
      <c r="AN212" s="49"/>
      <c r="AO212" s="49"/>
      <c r="AP212" s="49"/>
      <c r="AQ212" s="49"/>
      <c r="AR212" s="49"/>
      <c r="AS212" s="49"/>
      <c r="AT212" s="49"/>
      <c r="AU212" s="49"/>
    </row>
    <row r="213" spans="14:47" ht="39.950000000000003" customHeight="1" x14ac:dyDescent="0.25">
      <c r="N213" s="50"/>
      <c r="P213" s="49"/>
      <c r="Q213" s="49"/>
      <c r="R213" s="49"/>
      <c r="S213" s="50"/>
      <c r="V213" s="49"/>
      <c r="X213" s="50"/>
      <c r="AM213" s="50"/>
      <c r="AN213" s="49"/>
      <c r="AO213" s="49"/>
      <c r="AP213" s="49"/>
      <c r="AQ213" s="49"/>
      <c r="AR213" s="49"/>
      <c r="AS213" s="49"/>
      <c r="AT213" s="49"/>
      <c r="AU213" s="49"/>
    </row>
    <row r="214" spans="14:47" ht="39.950000000000003" customHeight="1" x14ac:dyDescent="0.25">
      <c r="N214" s="50"/>
      <c r="P214" s="49"/>
      <c r="Q214" s="49"/>
      <c r="R214" s="49"/>
      <c r="S214" s="50"/>
      <c r="V214" s="49"/>
      <c r="X214" s="50"/>
      <c r="AM214" s="50"/>
      <c r="AN214" s="49"/>
      <c r="AO214" s="49"/>
      <c r="AP214" s="49"/>
      <c r="AQ214" s="49"/>
      <c r="AR214" s="49"/>
      <c r="AS214" s="49"/>
      <c r="AT214" s="49"/>
      <c r="AU214" s="49"/>
    </row>
    <row r="215" spans="14:47" ht="39.950000000000003" customHeight="1" x14ac:dyDescent="0.25">
      <c r="N215" s="50"/>
      <c r="P215" s="49"/>
      <c r="Q215" s="49"/>
      <c r="R215" s="49"/>
      <c r="S215" s="50"/>
      <c r="V215" s="49"/>
      <c r="X215" s="50"/>
      <c r="AM215" s="50"/>
      <c r="AN215" s="49"/>
      <c r="AO215" s="49"/>
      <c r="AP215" s="49"/>
      <c r="AQ215" s="49"/>
      <c r="AR215" s="49"/>
      <c r="AS215" s="49"/>
      <c r="AT215" s="49"/>
      <c r="AU215" s="49"/>
    </row>
    <row r="216" spans="14:47" ht="39.950000000000003" customHeight="1" x14ac:dyDescent="0.25">
      <c r="N216" s="50"/>
      <c r="P216" s="49"/>
      <c r="Q216" s="49"/>
      <c r="R216" s="49"/>
      <c r="S216" s="50"/>
      <c r="V216" s="49"/>
      <c r="X216" s="50"/>
      <c r="AM216" s="50"/>
      <c r="AN216" s="49"/>
      <c r="AO216" s="49"/>
      <c r="AP216" s="49"/>
      <c r="AQ216" s="49"/>
      <c r="AR216" s="49"/>
      <c r="AS216" s="49"/>
      <c r="AT216" s="49"/>
      <c r="AU216" s="49"/>
    </row>
    <row r="217" spans="14:47" ht="39.950000000000003" customHeight="1" x14ac:dyDescent="0.25">
      <c r="N217" s="50"/>
      <c r="P217" s="49"/>
      <c r="Q217" s="49"/>
      <c r="R217" s="49"/>
      <c r="S217" s="50"/>
      <c r="V217" s="49"/>
      <c r="X217" s="50"/>
      <c r="AM217" s="50"/>
      <c r="AN217" s="49"/>
      <c r="AO217" s="49"/>
      <c r="AP217" s="49"/>
      <c r="AQ217" s="49"/>
      <c r="AR217" s="49"/>
      <c r="AS217" s="49"/>
      <c r="AT217" s="49"/>
      <c r="AU217" s="49"/>
    </row>
    <row r="218" spans="14:47" ht="39.950000000000003" customHeight="1" x14ac:dyDescent="0.25">
      <c r="N218" s="50"/>
      <c r="P218" s="49"/>
      <c r="Q218" s="49"/>
      <c r="R218" s="49"/>
      <c r="S218" s="50"/>
      <c r="V218" s="49"/>
      <c r="X218" s="50"/>
      <c r="AM218" s="50"/>
      <c r="AN218" s="49"/>
      <c r="AO218" s="49"/>
      <c r="AP218" s="49"/>
      <c r="AQ218" s="49"/>
      <c r="AR218" s="49"/>
      <c r="AS218" s="49"/>
      <c r="AT218" s="49"/>
      <c r="AU218" s="49"/>
    </row>
    <row r="219" spans="14:47" ht="39.950000000000003" customHeight="1" x14ac:dyDescent="0.25">
      <c r="N219" s="50"/>
      <c r="P219" s="49"/>
      <c r="Q219" s="49"/>
      <c r="R219" s="49"/>
      <c r="S219" s="50"/>
      <c r="V219" s="49"/>
      <c r="X219" s="50"/>
      <c r="AM219" s="50"/>
      <c r="AN219" s="49"/>
      <c r="AO219" s="49"/>
      <c r="AP219" s="49"/>
      <c r="AQ219" s="49"/>
      <c r="AR219" s="49"/>
      <c r="AS219" s="49"/>
      <c r="AT219" s="49"/>
      <c r="AU219" s="49"/>
    </row>
    <row r="220" spans="14:47" ht="39.950000000000003" customHeight="1" x14ac:dyDescent="0.25">
      <c r="N220" s="50"/>
      <c r="P220" s="49"/>
      <c r="Q220" s="49"/>
      <c r="R220" s="49"/>
      <c r="S220" s="50"/>
      <c r="V220" s="49"/>
      <c r="X220" s="50"/>
      <c r="AM220" s="50"/>
      <c r="AN220" s="49"/>
      <c r="AO220" s="49"/>
      <c r="AP220" s="49"/>
      <c r="AQ220" s="49"/>
      <c r="AR220" s="49"/>
      <c r="AS220" s="49"/>
      <c r="AT220" s="49"/>
      <c r="AU220" s="49"/>
    </row>
    <row r="221" spans="14:47" ht="39.950000000000003" customHeight="1" x14ac:dyDescent="0.25">
      <c r="N221" s="50"/>
      <c r="P221" s="49"/>
      <c r="Q221" s="49"/>
      <c r="R221" s="49"/>
      <c r="S221" s="50"/>
      <c r="V221" s="49"/>
      <c r="X221" s="50"/>
      <c r="AM221" s="50"/>
      <c r="AN221" s="49"/>
      <c r="AO221" s="49"/>
      <c r="AP221" s="49"/>
      <c r="AQ221" s="49"/>
      <c r="AR221" s="49"/>
      <c r="AS221" s="49"/>
      <c r="AT221" s="49"/>
      <c r="AU221" s="49"/>
    </row>
    <row r="222" spans="14:47" ht="39.950000000000003" customHeight="1" x14ac:dyDescent="0.25">
      <c r="N222" s="50"/>
      <c r="P222" s="49"/>
      <c r="Q222" s="49"/>
      <c r="R222" s="49"/>
      <c r="S222" s="50"/>
      <c r="V222" s="49"/>
      <c r="X222" s="50"/>
      <c r="AM222" s="50"/>
      <c r="AN222" s="49"/>
      <c r="AO222" s="49"/>
      <c r="AP222" s="49"/>
      <c r="AQ222" s="49"/>
      <c r="AR222" s="49"/>
      <c r="AS222" s="49"/>
      <c r="AT222" s="49"/>
      <c r="AU222" s="49"/>
    </row>
    <row r="223" spans="14:47" ht="39.950000000000003" customHeight="1" x14ac:dyDescent="0.25">
      <c r="N223" s="50"/>
      <c r="P223" s="49"/>
      <c r="Q223" s="49"/>
      <c r="R223" s="49"/>
      <c r="S223" s="50"/>
      <c r="V223" s="49"/>
      <c r="X223" s="50"/>
      <c r="AM223" s="50"/>
      <c r="AN223" s="49"/>
      <c r="AO223" s="49"/>
      <c r="AP223" s="49"/>
      <c r="AQ223" s="49"/>
      <c r="AR223" s="49"/>
      <c r="AS223" s="49"/>
      <c r="AT223" s="49"/>
      <c r="AU223" s="49"/>
    </row>
    <row r="224" spans="14:47" ht="39.950000000000003" customHeight="1" x14ac:dyDescent="0.25">
      <c r="N224" s="50"/>
      <c r="P224" s="49"/>
      <c r="Q224" s="49"/>
      <c r="R224" s="49"/>
      <c r="S224" s="50"/>
      <c r="V224" s="49"/>
      <c r="X224" s="50"/>
      <c r="AM224" s="50"/>
      <c r="AN224" s="49"/>
      <c r="AO224" s="49"/>
      <c r="AP224" s="49"/>
      <c r="AQ224" s="49"/>
      <c r="AR224" s="49"/>
      <c r="AS224" s="49"/>
      <c r="AT224" s="49"/>
      <c r="AU224" s="49"/>
    </row>
    <row r="225" spans="14:47" ht="39.950000000000003" customHeight="1" x14ac:dyDescent="0.25">
      <c r="N225" s="50"/>
      <c r="P225" s="49"/>
      <c r="Q225" s="49"/>
      <c r="R225" s="49"/>
      <c r="S225" s="50"/>
      <c r="V225" s="49"/>
      <c r="X225" s="50"/>
      <c r="AM225" s="50"/>
      <c r="AN225" s="49"/>
      <c r="AO225" s="49"/>
      <c r="AP225" s="49"/>
      <c r="AQ225" s="49"/>
      <c r="AR225" s="49"/>
      <c r="AS225" s="49"/>
      <c r="AT225" s="49"/>
      <c r="AU225" s="49"/>
    </row>
    <row r="226" spans="14:47" ht="39.950000000000003" customHeight="1" x14ac:dyDescent="0.25">
      <c r="N226" s="50"/>
      <c r="P226" s="49"/>
      <c r="Q226" s="49"/>
      <c r="R226" s="49"/>
      <c r="S226" s="50"/>
      <c r="V226" s="49"/>
      <c r="X226" s="50"/>
      <c r="AM226" s="50"/>
      <c r="AN226" s="49"/>
      <c r="AO226" s="49"/>
      <c r="AP226" s="49"/>
      <c r="AQ226" s="49"/>
      <c r="AR226" s="49"/>
      <c r="AS226" s="49"/>
      <c r="AT226" s="49"/>
      <c r="AU226" s="49"/>
    </row>
    <row r="227" spans="14:47" ht="39.950000000000003" customHeight="1" x14ac:dyDescent="0.25">
      <c r="N227" s="50"/>
      <c r="P227" s="49"/>
      <c r="Q227" s="49"/>
      <c r="R227" s="49"/>
      <c r="S227" s="50"/>
      <c r="V227" s="49"/>
      <c r="X227" s="50"/>
      <c r="AM227" s="50"/>
      <c r="AN227" s="49"/>
      <c r="AO227" s="49"/>
      <c r="AP227" s="49"/>
      <c r="AQ227" s="49"/>
      <c r="AR227" s="49"/>
      <c r="AS227" s="49"/>
      <c r="AT227" s="49"/>
      <c r="AU227" s="49"/>
    </row>
    <row r="228" spans="14:47" ht="39.950000000000003" customHeight="1" x14ac:dyDescent="0.25">
      <c r="N228" s="50"/>
      <c r="P228" s="49"/>
      <c r="Q228" s="49"/>
      <c r="R228" s="49"/>
      <c r="S228" s="50"/>
      <c r="V228" s="49"/>
      <c r="X228" s="50"/>
      <c r="AM228" s="50"/>
      <c r="AN228" s="49"/>
      <c r="AO228" s="49"/>
      <c r="AP228" s="49"/>
      <c r="AQ228" s="49"/>
      <c r="AR228" s="49"/>
      <c r="AS228" s="49"/>
      <c r="AT228" s="49"/>
      <c r="AU228" s="49"/>
    </row>
    <row r="229" spans="14:47" ht="39.950000000000003" customHeight="1" x14ac:dyDescent="0.25">
      <c r="N229" s="50"/>
      <c r="P229" s="49"/>
      <c r="Q229" s="49"/>
      <c r="R229" s="49"/>
      <c r="S229" s="50"/>
      <c r="V229" s="49"/>
      <c r="X229" s="50"/>
      <c r="AM229" s="50"/>
      <c r="AN229" s="49"/>
      <c r="AO229" s="49"/>
      <c r="AP229" s="49"/>
      <c r="AQ229" s="49"/>
      <c r="AR229" s="49"/>
      <c r="AS229" s="49"/>
      <c r="AT229" s="49"/>
      <c r="AU229" s="49"/>
    </row>
    <row r="230" spans="14:47" ht="39.950000000000003" customHeight="1" x14ac:dyDescent="0.25">
      <c r="N230" s="50"/>
      <c r="P230" s="49"/>
      <c r="Q230" s="49"/>
      <c r="R230" s="49"/>
      <c r="S230" s="50"/>
      <c r="V230" s="49"/>
      <c r="X230" s="50"/>
      <c r="AM230" s="50"/>
      <c r="AN230" s="49"/>
      <c r="AO230" s="49"/>
      <c r="AP230" s="49"/>
      <c r="AQ230" s="49"/>
      <c r="AR230" s="49"/>
      <c r="AS230" s="49"/>
      <c r="AT230" s="49"/>
      <c r="AU230" s="49"/>
    </row>
    <row r="231" spans="14:47" ht="39.950000000000003" customHeight="1" x14ac:dyDescent="0.25">
      <c r="N231" s="50"/>
      <c r="P231" s="49"/>
      <c r="Q231" s="49"/>
      <c r="R231" s="49"/>
      <c r="S231" s="50"/>
      <c r="V231" s="49"/>
      <c r="X231" s="50"/>
      <c r="AM231" s="50"/>
      <c r="AN231" s="49"/>
      <c r="AO231" s="49"/>
      <c r="AP231" s="49"/>
      <c r="AQ231" s="49"/>
      <c r="AR231" s="49"/>
      <c r="AS231" s="49"/>
      <c r="AT231" s="49"/>
      <c r="AU231" s="49"/>
    </row>
    <row r="232" spans="14:47" ht="39.950000000000003" customHeight="1" x14ac:dyDescent="0.25">
      <c r="N232" s="50"/>
      <c r="P232" s="49"/>
      <c r="Q232" s="49"/>
      <c r="R232" s="49"/>
      <c r="S232" s="50"/>
      <c r="V232" s="49"/>
      <c r="X232" s="50"/>
      <c r="AM232" s="50"/>
      <c r="AN232" s="49"/>
      <c r="AO232" s="49"/>
      <c r="AP232" s="49"/>
      <c r="AQ232" s="49"/>
      <c r="AR232" s="49"/>
      <c r="AS232" s="49"/>
      <c r="AT232" s="49"/>
      <c r="AU232" s="49"/>
    </row>
    <row r="233" spans="14:47" ht="39.950000000000003" customHeight="1" x14ac:dyDescent="0.25">
      <c r="N233" s="50"/>
      <c r="P233" s="49"/>
      <c r="Q233" s="49"/>
      <c r="R233" s="49"/>
      <c r="S233" s="50"/>
      <c r="V233" s="49"/>
      <c r="X233" s="50"/>
      <c r="AM233" s="50"/>
      <c r="AN233" s="49"/>
      <c r="AO233" s="49"/>
      <c r="AP233" s="49"/>
      <c r="AQ233" s="49"/>
      <c r="AR233" s="49"/>
      <c r="AS233" s="49"/>
      <c r="AT233" s="49"/>
      <c r="AU233" s="49"/>
    </row>
    <row r="234" spans="14:47" ht="39.950000000000003" customHeight="1" x14ac:dyDescent="0.25">
      <c r="N234" s="50"/>
      <c r="P234" s="49"/>
      <c r="Q234" s="49"/>
      <c r="R234" s="49"/>
      <c r="S234" s="50"/>
      <c r="V234" s="49"/>
      <c r="X234" s="50"/>
      <c r="AM234" s="50"/>
      <c r="AN234" s="49"/>
      <c r="AO234" s="49"/>
      <c r="AP234" s="49"/>
      <c r="AQ234" s="49"/>
      <c r="AR234" s="49"/>
      <c r="AS234" s="49"/>
      <c r="AT234" s="49"/>
      <c r="AU234" s="49"/>
    </row>
    <row r="235" spans="14:47" ht="39.950000000000003" customHeight="1" x14ac:dyDescent="0.25">
      <c r="N235" s="50"/>
      <c r="P235" s="49"/>
      <c r="Q235" s="49"/>
      <c r="R235" s="49"/>
      <c r="S235" s="50"/>
      <c r="V235" s="49"/>
      <c r="X235" s="50"/>
      <c r="AM235" s="50"/>
      <c r="AN235" s="49"/>
      <c r="AO235" s="49"/>
      <c r="AP235" s="49"/>
      <c r="AQ235" s="49"/>
      <c r="AR235" s="49"/>
      <c r="AS235" s="49"/>
      <c r="AT235" s="49"/>
      <c r="AU235" s="49"/>
    </row>
    <row r="236" spans="14:47" ht="39.950000000000003" customHeight="1" x14ac:dyDescent="0.25">
      <c r="N236" s="50"/>
      <c r="P236" s="49"/>
      <c r="Q236" s="49"/>
      <c r="R236" s="49"/>
      <c r="S236" s="50"/>
      <c r="V236" s="49"/>
      <c r="X236" s="50"/>
      <c r="AM236" s="50"/>
      <c r="AN236" s="49"/>
      <c r="AO236" s="49"/>
      <c r="AP236" s="49"/>
      <c r="AQ236" s="49"/>
      <c r="AR236" s="49"/>
      <c r="AS236" s="49"/>
      <c r="AT236" s="49"/>
      <c r="AU236" s="49"/>
    </row>
    <row r="237" spans="14:47" ht="39.950000000000003" customHeight="1" x14ac:dyDescent="0.25">
      <c r="N237" s="50"/>
      <c r="P237" s="49"/>
      <c r="Q237" s="49"/>
      <c r="R237" s="49"/>
      <c r="S237" s="50"/>
      <c r="V237" s="49"/>
      <c r="X237" s="50"/>
      <c r="AM237" s="50"/>
      <c r="AN237" s="49"/>
      <c r="AO237" s="49"/>
      <c r="AP237" s="49"/>
      <c r="AQ237" s="49"/>
      <c r="AR237" s="49"/>
      <c r="AS237" s="49"/>
      <c r="AT237" s="49"/>
      <c r="AU237" s="49"/>
    </row>
    <row r="238" spans="14:47" ht="39.950000000000003" customHeight="1" x14ac:dyDescent="0.25">
      <c r="N238" s="50"/>
      <c r="P238" s="49"/>
      <c r="Q238" s="49"/>
      <c r="R238" s="49"/>
      <c r="S238" s="50"/>
      <c r="V238" s="49"/>
      <c r="X238" s="50"/>
      <c r="AM238" s="50"/>
      <c r="AN238" s="49"/>
      <c r="AO238" s="49"/>
      <c r="AP238" s="49"/>
      <c r="AQ238" s="49"/>
      <c r="AR238" s="49"/>
      <c r="AS238" s="49"/>
      <c r="AT238" s="49"/>
      <c r="AU238" s="49"/>
    </row>
    <row r="239" spans="14:47" ht="39.950000000000003" customHeight="1" x14ac:dyDescent="0.25">
      <c r="N239" s="50"/>
      <c r="P239" s="49"/>
      <c r="Q239" s="49"/>
      <c r="R239" s="49"/>
      <c r="S239" s="50"/>
      <c r="V239" s="49"/>
      <c r="X239" s="50"/>
      <c r="AM239" s="50"/>
      <c r="AN239" s="49"/>
      <c r="AO239" s="49"/>
      <c r="AP239" s="49"/>
      <c r="AQ239" s="49"/>
      <c r="AR239" s="49"/>
      <c r="AS239" s="49"/>
      <c r="AT239" s="49"/>
      <c r="AU239" s="49"/>
    </row>
    <row r="240" spans="14:47" ht="39.950000000000003" customHeight="1" x14ac:dyDescent="0.25">
      <c r="N240" s="50"/>
      <c r="P240" s="49"/>
      <c r="Q240" s="49"/>
      <c r="R240" s="49"/>
      <c r="S240" s="50"/>
      <c r="V240" s="49"/>
      <c r="X240" s="50"/>
      <c r="AM240" s="50"/>
      <c r="AN240" s="49"/>
      <c r="AO240" s="49"/>
      <c r="AP240" s="49"/>
      <c r="AQ240" s="49"/>
      <c r="AR240" s="49"/>
      <c r="AS240" s="49"/>
      <c r="AT240" s="49"/>
      <c r="AU240" s="49"/>
    </row>
    <row r="241" spans="14:47" ht="39.950000000000003" customHeight="1" x14ac:dyDescent="0.25">
      <c r="N241" s="50"/>
      <c r="P241" s="49"/>
      <c r="Q241" s="49"/>
      <c r="R241" s="49"/>
      <c r="S241" s="50"/>
      <c r="V241" s="49"/>
      <c r="X241" s="50"/>
      <c r="AM241" s="50"/>
      <c r="AN241" s="49"/>
      <c r="AO241" s="49"/>
      <c r="AP241" s="49"/>
      <c r="AQ241" s="49"/>
      <c r="AR241" s="49"/>
      <c r="AS241" s="49"/>
      <c r="AT241" s="49"/>
      <c r="AU241" s="49"/>
    </row>
    <row r="242" spans="14:47" ht="39.950000000000003" customHeight="1" x14ac:dyDescent="0.25">
      <c r="N242" s="50"/>
      <c r="P242" s="49"/>
      <c r="Q242" s="49"/>
      <c r="R242" s="49"/>
      <c r="S242" s="50"/>
      <c r="V242" s="49"/>
      <c r="X242" s="50"/>
      <c r="AM242" s="50"/>
      <c r="AN242" s="49"/>
      <c r="AO242" s="49"/>
      <c r="AP242" s="49"/>
      <c r="AQ242" s="49"/>
      <c r="AR242" s="49"/>
      <c r="AS242" s="49"/>
      <c r="AT242" s="49"/>
      <c r="AU242" s="49"/>
    </row>
    <row r="243" spans="14:47" ht="39.950000000000003" customHeight="1" x14ac:dyDescent="0.25">
      <c r="N243" s="50"/>
      <c r="P243" s="49"/>
      <c r="Q243" s="49"/>
      <c r="R243" s="49"/>
      <c r="S243" s="50"/>
      <c r="V243" s="49"/>
      <c r="X243" s="50"/>
      <c r="AM243" s="50"/>
      <c r="AN243" s="49"/>
      <c r="AO243" s="49"/>
      <c r="AP243" s="49"/>
      <c r="AQ243" s="49"/>
      <c r="AR243" s="49"/>
      <c r="AS243" s="49"/>
      <c r="AT243" s="49"/>
      <c r="AU243" s="49"/>
    </row>
    <row r="244" spans="14:47" ht="39.950000000000003" customHeight="1" x14ac:dyDescent="0.25">
      <c r="N244" s="50"/>
      <c r="P244" s="49"/>
      <c r="Q244" s="49"/>
      <c r="R244" s="49"/>
      <c r="S244" s="50"/>
      <c r="V244" s="49"/>
      <c r="X244" s="50"/>
      <c r="AM244" s="50"/>
      <c r="AN244" s="49"/>
      <c r="AO244" s="49"/>
      <c r="AP244" s="49"/>
      <c r="AQ244" s="49"/>
      <c r="AR244" s="49"/>
      <c r="AS244" s="49"/>
      <c r="AT244" s="49"/>
      <c r="AU244" s="49"/>
    </row>
    <row r="245" spans="14:47" ht="39.950000000000003" customHeight="1" x14ac:dyDescent="0.25">
      <c r="N245" s="50"/>
      <c r="P245" s="49"/>
      <c r="Q245" s="49"/>
      <c r="R245" s="49"/>
      <c r="S245" s="50"/>
      <c r="V245" s="49"/>
      <c r="X245" s="50"/>
      <c r="AM245" s="50"/>
      <c r="AN245" s="49"/>
      <c r="AO245" s="49"/>
      <c r="AP245" s="49"/>
      <c r="AQ245" s="49"/>
      <c r="AR245" s="49"/>
      <c r="AS245" s="49"/>
      <c r="AT245" s="49"/>
      <c r="AU245" s="49"/>
    </row>
    <row r="246" spans="14:47" ht="39.950000000000003" customHeight="1" x14ac:dyDescent="0.25">
      <c r="N246" s="50"/>
      <c r="P246" s="49"/>
      <c r="Q246" s="49"/>
      <c r="R246" s="49"/>
      <c r="S246" s="50"/>
      <c r="V246" s="49"/>
      <c r="X246" s="50"/>
      <c r="AM246" s="50"/>
      <c r="AN246" s="49"/>
      <c r="AO246" s="49"/>
      <c r="AP246" s="49"/>
      <c r="AQ246" s="49"/>
      <c r="AR246" s="49"/>
      <c r="AS246" s="49"/>
      <c r="AT246" s="49"/>
      <c r="AU246" s="49"/>
    </row>
    <row r="247" spans="14:47" ht="39.950000000000003" customHeight="1" x14ac:dyDescent="0.25">
      <c r="N247" s="50"/>
      <c r="P247" s="49"/>
      <c r="Q247" s="49"/>
      <c r="R247" s="49"/>
      <c r="S247" s="50"/>
      <c r="V247" s="49"/>
      <c r="X247" s="50"/>
      <c r="AM247" s="50"/>
      <c r="AN247" s="49"/>
      <c r="AO247" s="49"/>
      <c r="AP247" s="49"/>
      <c r="AQ247" s="49"/>
      <c r="AR247" s="49"/>
      <c r="AS247" s="49"/>
      <c r="AT247" s="49"/>
      <c r="AU247" s="49"/>
    </row>
    <row r="248" spans="14:47" ht="39.950000000000003" customHeight="1" x14ac:dyDescent="0.25">
      <c r="N248" s="50"/>
      <c r="P248" s="49"/>
      <c r="Q248" s="49"/>
      <c r="R248" s="49"/>
      <c r="S248" s="50"/>
      <c r="V248" s="49"/>
      <c r="X248" s="50"/>
      <c r="AM248" s="50"/>
      <c r="AN248" s="49"/>
      <c r="AO248" s="49"/>
      <c r="AP248" s="49"/>
      <c r="AQ248" s="49"/>
      <c r="AR248" s="49"/>
      <c r="AS248" s="49"/>
      <c r="AT248" s="49"/>
      <c r="AU248" s="49"/>
    </row>
    <row r="249" spans="14:47" ht="39.950000000000003" customHeight="1" x14ac:dyDescent="0.25">
      <c r="N249" s="50"/>
      <c r="P249" s="49"/>
      <c r="Q249" s="49"/>
      <c r="R249" s="49"/>
      <c r="S249" s="50"/>
      <c r="V249" s="49"/>
      <c r="X249" s="50"/>
      <c r="AM249" s="50"/>
      <c r="AN249" s="49"/>
      <c r="AO249" s="49"/>
      <c r="AP249" s="49"/>
      <c r="AQ249" s="49"/>
      <c r="AR249" s="49"/>
      <c r="AS249" s="49"/>
      <c r="AT249" s="49"/>
      <c r="AU249" s="49"/>
    </row>
    <row r="250" spans="14:47" ht="39.950000000000003" customHeight="1" x14ac:dyDescent="0.25">
      <c r="N250" s="50"/>
      <c r="P250" s="49"/>
      <c r="Q250" s="49"/>
      <c r="R250" s="49"/>
      <c r="S250" s="50"/>
      <c r="V250" s="49"/>
      <c r="X250" s="50"/>
      <c r="AM250" s="50"/>
      <c r="AN250" s="49"/>
      <c r="AO250" s="49"/>
      <c r="AP250" s="49"/>
      <c r="AQ250" s="49"/>
      <c r="AR250" s="49"/>
      <c r="AS250" s="49"/>
      <c r="AT250" s="49"/>
      <c r="AU250" s="49"/>
    </row>
    <row r="251" spans="14:47" ht="39.950000000000003" customHeight="1" x14ac:dyDescent="0.25">
      <c r="N251" s="50"/>
      <c r="P251" s="49"/>
      <c r="Q251" s="49"/>
      <c r="R251" s="49"/>
      <c r="S251" s="50"/>
      <c r="V251" s="49"/>
      <c r="X251" s="50"/>
      <c r="AM251" s="50"/>
      <c r="AN251" s="49"/>
      <c r="AO251" s="49"/>
      <c r="AP251" s="49"/>
      <c r="AQ251" s="49"/>
      <c r="AR251" s="49"/>
      <c r="AS251" s="49"/>
      <c r="AT251" s="49"/>
      <c r="AU251" s="49"/>
    </row>
    <row r="252" spans="14:47" ht="39.950000000000003" customHeight="1" x14ac:dyDescent="0.25">
      <c r="N252" s="50"/>
      <c r="P252" s="49"/>
      <c r="Q252" s="49"/>
      <c r="R252" s="49"/>
      <c r="S252" s="50"/>
      <c r="V252" s="49"/>
      <c r="X252" s="50"/>
      <c r="AM252" s="50"/>
      <c r="AN252" s="49"/>
      <c r="AO252" s="49"/>
      <c r="AP252" s="49"/>
      <c r="AQ252" s="49"/>
      <c r="AR252" s="49"/>
      <c r="AS252" s="49"/>
      <c r="AT252" s="49"/>
      <c r="AU252" s="49"/>
    </row>
    <row r="253" spans="14:47" ht="39.950000000000003" customHeight="1" x14ac:dyDescent="0.25">
      <c r="N253" s="50"/>
      <c r="P253" s="49"/>
      <c r="Q253" s="49"/>
      <c r="R253" s="49"/>
      <c r="S253" s="50"/>
      <c r="V253" s="49"/>
      <c r="X253" s="50"/>
      <c r="AM253" s="50"/>
      <c r="AN253" s="49"/>
      <c r="AO253" s="49"/>
      <c r="AP253" s="49"/>
      <c r="AQ253" s="49"/>
      <c r="AR253" s="49"/>
      <c r="AS253" s="49"/>
      <c r="AT253" s="49"/>
      <c r="AU253" s="49"/>
    </row>
    <row r="254" spans="14:47" ht="39.950000000000003" customHeight="1" x14ac:dyDescent="0.25">
      <c r="N254" s="50"/>
      <c r="P254" s="49"/>
      <c r="Q254" s="49"/>
      <c r="R254" s="49"/>
      <c r="S254" s="50"/>
      <c r="V254" s="49"/>
      <c r="X254" s="50"/>
      <c r="AM254" s="50"/>
      <c r="AN254" s="49"/>
      <c r="AO254" s="49"/>
      <c r="AP254" s="49"/>
      <c r="AQ254" s="49"/>
      <c r="AR254" s="49"/>
      <c r="AS254" s="49"/>
      <c r="AT254" s="49"/>
      <c r="AU254" s="49"/>
    </row>
    <row r="255" spans="14:47" ht="39.950000000000003" customHeight="1" x14ac:dyDescent="0.25">
      <c r="N255" s="50"/>
      <c r="P255" s="49"/>
      <c r="Q255" s="49"/>
      <c r="R255" s="49"/>
      <c r="S255" s="50"/>
      <c r="V255" s="49"/>
      <c r="X255" s="50"/>
      <c r="AM255" s="50"/>
      <c r="AN255" s="49"/>
      <c r="AO255" s="49"/>
      <c r="AP255" s="49"/>
      <c r="AQ255" s="49"/>
      <c r="AR255" s="49"/>
      <c r="AS255" s="49"/>
      <c r="AT255" s="49"/>
      <c r="AU255" s="49"/>
    </row>
    <row r="256" spans="14:47" ht="39.950000000000003" customHeight="1" x14ac:dyDescent="0.25"/>
    <row r="257" ht="39.950000000000003" customHeight="1" x14ac:dyDescent="0.25"/>
    <row r="258" ht="39.950000000000003" customHeight="1" x14ac:dyDescent="0.25"/>
    <row r="259" ht="39.950000000000003" customHeight="1" x14ac:dyDescent="0.25"/>
    <row r="260" ht="39.950000000000003" customHeight="1" x14ac:dyDescent="0.25"/>
    <row r="261" ht="39.950000000000003" customHeight="1" x14ac:dyDescent="0.25"/>
    <row r="262" ht="39.950000000000003" customHeight="1" x14ac:dyDescent="0.25"/>
    <row r="263" ht="39.950000000000003" customHeight="1" x14ac:dyDescent="0.25"/>
    <row r="264" ht="39.950000000000003" customHeight="1" x14ac:dyDescent="0.25"/>
  </sheetData>
  <mergeCells count="7">
    <mergeCell ref="AN1:AR1"/>
    <mergeCell ref="E1:I1"/>
    <mergeCell ref="O1:S1"/>
    <mergeCell ref="T1:X1"/>
    <mergeCell ref="Y1:AC1"/>
    <mergeCell ref="AD1:AH1"/>
    <mergeCell ref="AI1:AM1"/>
  </mergeCells>
  <printOptions gridLines="1"/>
  <pageMargins left="0.7" right="0.7" top="0.75" bottom="0.75" header="0.3" footer="0.3"/>
  <pageSetup paperSize="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A20" sqref="A20"/>
    </sheetView>
  </sheetViews>
  <sheetFormatPr defaultRowHeight="15" x14ac:dyDescent="0.25"/>
  <cols>
    <col min="1" max="1" width="7" customWidth="1"/>
    <col min="2" max="2" width="8" customWidth="1"/>
    <col min="3" max="3" width="7.5703125" customWidth="1"/>
    <col min="4" max="4" width="14.140625" customWidth="1"/>
    <col min="5" max="5" width="25.5703125" customWidth="1"/>
    <col min="6" max="6" width="18.140625" customWidth="1"/>
    <col min="8" max="8" width="12.7109375" customWidth="1"/>
  </cols>
  <sheetData>
    <row r="1" spans="1:11" s="11" customFormat="1" x14ac:dyDescent="0.25">
      <c r="E1" s="100" t="s">
        <v>159</v>
      </c>
    </row>
    <row r="2" spans="1:11" ht="26.25" x14ac:dyDescent="0.25">
      <c r="A2" s="100" t="s">
        <v>99</v>
      </c>
      <c r="B2" s="100" t="s">
        <v>100</v>
      </c>
      <c r="C2" s="100" t="s">
        <v>2</v>
      </c>
      <c r="D2" s="100" t="s">
        <v>2</v>
      </c>
      <c r="E2" s="100" t="s">
        <v>3</v>
      </c>
      <c r="F2" s="100" t="s">
        <v>141</v>
      </c>
      <c r="G2" s="1" t="s">
        <v>105</v>
      </c>
      <c r="H2" s="15" t="s">
        <v>106</v>
      </c>
    </row>
    <row r="3" spans="1:11" x14ac:dyDescent="0.25">
      <c r="A3" s="100"/>
      <c r="B3" s="100"/>
      <c r="C3" s="100"/>
      <c r="D3" s="100"/>
      <c r="E3" s="100"/>
      <c r="F3" s="13"/>
    </row>
    <row r="4" spans="1:11" ht="45" customHeight="1" x14ac:dyDescent="0.25">
      <c r="A4" s="100"/>
      <c r="B4" s="30"/>
      <c r="C4" s="100"/>
      <c r="D4" s="31" t="s">
        <v>143</v>
      </c>
      <c r="E4" s="29" t="s">
        <v>135</v>
      </c>
      <c r="F4" s="31" t="s">
        <v>142</v>
      </c>
    </row>
    <row r="5" spans="1:11" ht="26.25" x14ac:dyDescent="0.25">
      <c r="A5" s="12">
        <v>1</v>
      </c>
      <c r="B5" s="12">
        <v>891</v>
      </c>
      <c r="C5" s="12" t="s">
        <v>95</v>
      </c>
      <c r="D5" s="12">
        <v>1000</v>
      </c>
      <c r="E5" s="13" t="s">
        <v>136</v>
      </c>
      <c r="F5" s="113" t="s">
        <v>168</v>
      </c>
      <c r="G5" s="141">
        <v>25.9</v>
      </c>
      <c r="H5" s="92">
        <f>(B5*G5)</f>
        <v>23076.899999999998</v>
      </c>
    </row>
    <row r="6" spans="1:11" ht="26.25" x14ac:dyDescent="0.25">
      <c r="A6" s="12">
        <v>2</v>
      </c>
      <c r="B6" s="12">
        <v>525</v>
      </c>
      <c r="C6" s="12" t="s">
        <v>96</v>
      </c>
      <c r="D6" s="12">
        <v>250</v>
      </c>
      <c r="E6" s="13" t="s">
        <v>137</v>
      </c>
      <c r="F6" s="113" t="s">
        <v>168</v>
      </c>
      <c r="G6" s="141">
        <v>18.98</v>
      </c>
      <c r="H6" s="92">
        <f t="shared" ref="H6:H9" si="0">(B6*G6)</f>
        <v>9964.5</v>
      </c>
    </row>
    <row r="7" spans="1:11" ht="26.25" x14ac:dyDescent="0.25">
      <c r="A7" s="12">
        <v>3</v>
      </c>
      <c r="B7" s="12">
        <v>175</v>
      </c>
      <c r="C7" s="12" t="s">
        <v>97</v>
      </c>
      <c r="D7" s="12">
        <v>200</v>
      </c>
      <c r="E7" s="13" t="s">
        <v>138</v>
      </c>
      <c r="F7" s="113" t="s">
        <v>168</v>
      </c>
      <c r="G7" s="94">
        <v>24.49</v>
      </c>
      <c r="H7" s="92">
        <f t="shared" si="0"/>
        <v>4285.75</v>
      </c>
    </row>
    <row r="8" spans="1:11" ht="26.25" x14ac:dyDescent="0.25">
      <c r="A8" s="12">
        <v>4</v>
      </c>
      <c r="B8" s="12">
        <v>1200</v>
      </c>
      <c r="C8" s="12" t="s">
        <v>97</v>
      </c>
      <c r="D8" s="12">
        <v>150</v>
      </c>
      <c r="E8" s="13" t="s">
        <v>139</v>
      </c>
      <c r="F8" s="113" t="s">
        <v>168</v>
      </c>
      <c r="G8" s="94">
        <v>24.49</v>
      </c>
      <c r="H8" s="92">
        <f t="shared" si="0"/>
        <v>29387.999999999996</v>
      </c>
    </row>
    <row r="9" spans="1:11" ht="26.25" x14ac:dyDescent="0.25">
      <c r="A9" s="12">
        <v>5</v>
      </c>
      <c r="B9" s="12">
        <v>40</v>
      </c>
      <c r="C9" s="12" t="s">
        <v>98</v>
      </c>
      <c r="D9" s="12">
        <v>200</v>
      </c>
      <c r="E9" s="13" t="s">
        <v>140</v>
      </c>
      <c r="F9" s="113" t="s">
        <v>168</v>
      </c>
      <c r="G9" s="94">
        <v>25.93</v>
      </c>
      <c r="H9" s="92">
        <f t="shared" si="0"/>
        <v>1037.2</v>
      </c>
    </row>
    <row r="10" spans="1:11" x14ac:dyDescent="0.25">
      <c r="A10" s="12"/>
      <c r="B10" s="12"/>
      <c r="C10" s="12"/>
      <c r="D10" s="12"/>
      <c r="E10" s="13"/>
      <c r="F10" s="113"/>
    </row>
    <row r="11" spans="1:11" ht="45" customHeight="1" x14ac:dyDescent="0.25">
      <c r="A11" s="12"/>
      <c r="B11" s="12"/>
      <c r="C11" s="31"/>
      <c r="D11" s="11"/>
      <c r="E11" s="29" t="s">
        <v>134</v>
      </c>
      <c r="F11" s="113"/>
    </row>
    <row r="12" spans="1:11" ht="26.25" x14ac:dyDescent="0.25">
      <c r="A12" s="12">
        <v>6</v>
      </c>
      <c r="B12" s="12">
        <v>151</v>
      </c>
      <c r="C12" s="11"/>
      <c r="D12" s="12">
        <v>200</v>
      </c>
      <c r="E12" s="13" t="s">
        <v>101</v>
      </c>
      <c r="F12" s="113" t="s">
        <v>168</v>
      </c>
      <c r="G12" s="141">
        <v>78.19</v>
      </c>
      <c r="H12" s="92">
        <f t="shared" ref="H12:H13" si="1">(B12*G12)</f>
        <v>11806.69</v>
      </c>
      <c r="K12" s="13"/>
    </row>
    <row r="13" spans="1:11" ht="26.25" x14ac:dyDescent="0.25">
      <c r="A13" s="12">
        <v>7</v>
      </c>
      <c r="B13" s="12">
        <v>150</v>
      </c>
      <c r="C13" s="11"/>
      <c r="D13" s="12">
        <v>100</v>
      </c>
      <c r="E13" s="13" t="s">
        <v>102</v>
      </c>
      <c r="F13" s="113" t="s">
        <v>168</v>
      </c>
      <c r="G13" s="141">
        <v>89.76</v>
      </c>
      <c r="H13" s="92">
        <f t="shared" si="1"/>
        <v>13464</v>
      </c>
    </row>
    <row r="15" spans="1:11" x14ac:dyDescent="0.25">
      <c r="E15" s="106" t="s">
        <v>186</v>
      </c>
      <c r="F15" s="106" t="s">
        <v>183</v>
      </c>
      <c r="G15" s="114"/>
      <c r="H15" s="105">
        <f>SUM(H5:H14)</f>
        <v>93023.039999999994</v>
      </c>
    </row>
    <row r="16" spans="1:11" x14ac:dyDescent="0.25">
      <c r="E16" s="106" t="s">
        <v>187</v>
      </c>
      <c r="F16" s="115" t="s">
        <v>183</v>
      </c>
      <c r="H16" s="116">
        <v>15235.42</v>
      </c>
    </row>
    <row r="17" spans="5:8" x14ac:dyDescent="0.25">
      <c r="E17" s="125" t="s">
        <v>239</v>
      </c>
      <c r="F17" s="125" t="s">
        <v>183</v>
      </c>
      <c r="H17" s="116">
        <v>208676.2</v>
      </c>
    </row>
    <row r="18" spans="5:8" x14ac:dyDescent="0.25">
      <c r="F18" s="106" t="s">
        <v>185</v>
      </c>
      <c r="H18" s="105">
        <f>SUM(H15:H17)</f>
        <v>316934.66000000003</v>
      </c>
    </row>
  </sheetData>
  <printOptions gridLines="1"/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workbookViewId="0">
      <selection activeCell="C17" sqref="C17"/>
    </sheetView>
  </sheetViews>
  <sheetFormatPr defaultRowHeight="15" x14ac:dyDescent="0.25"/>
  <cols>
    <col min="4" max="4" width="11.42578125" style="11" customWidth="1"/>
    <col min="5" max="5" width="27.7109375" customWidth="1"/>
    <col min="6" max="6" width="18.28515625" customWidth="1"/>
    <col min="7" max="7" width="9.140625" customWidth="1"/>
    <col min="8" max="8" width="11.5703125" bestFit="1" customWidth="1"/>
    <col min="9" max="9" width="9.28515625" bestFit="1" customWidth="1"/>
    <col min="10" max="10" width="11.5703125" style="45" bestFit="1" customWidth="1"/>
    <col min="11" max="11" width="18.28515625" style="73" customWidth="1"/>
    <col min="12" max="12" width="9.140625" style="73"/>
    <col min="13" max="13" width="11.5703125" style="73" bestFit="1" customWidth="1"/>
    <col min="14" max="14" width="9.140625" style="73"/>
    <col min="15" max="15" width="11.5703125" style="45" bestFit="1" customWidth="1"/>
    <col min="16" max="16" width="26.85546875" style="73" bestFit="1" customWidth="1"/>
    <col min="17" max="17" width="9.140625" style="73"/>
    <col min="18" max="18" width="11.5703125" style="73" bestFit="1" customWidth="1"/>
    <col min="19" max="19" width="9.140625" style="73"/>
    <col min="20" max="20" width="11.5703125" style="45" bestFit="1" customWidth="1"/>
    <col min="21" max="21" width="18.28515625" style="73" customWidth="1"/>
    <col min="22" max="24" width="9.140625" style="73"/>
    <col min="25" max="25" width="9.140625" style="45"/>
  </cols>
  <sheetData>
    <row r="1" spans="1:26" s="11" customFormat="1" x14ac:dyDescent="0.25">
      <c r="F1" s="153" t="s">
        <v>166</v>
      </c>
      <c r="G1" s="153"/>
      <c r="H1" s="153"/>
      <c r="I1" s="153"/>
      <c r="J1" s="152"/>
      <c r="K1" s="150" t="s">
        <v>162</v>
      </c>
      <c r="L1" s="151"/>
      <c r="M1" s="151"/>
      <c r="N1" s="151"/>
      <c r="O1" s="152"/>
      <c r="P1" s="150" t="s">
        <v>159</v>
      </c>
      <c r="Q1" s="151"/>
      <c r="R1" s="151"/>
      <c r="S1" s="151"/>
      <c r="T1" s="151"/>
      <c r="U1" s="73"/>
      <c r="V1" s="73"/>
      <c r="W1" s="73"/>
      <c r="X1" s="73"/>
      <c r="Y1" s="73"/>
    </row>
    <row r="2" spans="1:26" ht="39" x14ac:dyDescent="0.25">
      <c r="A2" s="10" t="s">
        <v>99</v>
      </c>
      <c r="B2" s="10" t="s">
        <v>100</v>
      </c>
      <c r="C2" s="10" t="s">
        <v>2</v>
      </c>
      <c r="D2" s="14" t="s">
        <v>2</v>
      </c>
      <c r="E2" s="10" t="s">
        <v>3</v>
      </c>
      <c r="F2" s="14" t="s">
        <v>141</v>
      </c>
      <c r="G2" s="15" t="s">
        <v>103</v>
      </c>
      <c r="H2" s="15" t="s">
        <v>104</v>
      </c>
      <c r="I2" s="1" t="s">
        <v>105</v>
      </c>
      <c r="J2" s="72" t="s">
        <v>106</v>
      </c>
      <c r="K2" s="74" t="s">
        <v>141</v>
      </c>
      <c r="L2" s="15" t="s">
        <v>103</v>
      </c>
      <c r="M2" s="15" t="s">
        <v>104</v>
      </c>
      <c r="N2" s="1" t="s">
        <v>105</v>
      </c>
      <c r="O2" s="72" t="s">
        <v>106</v>
      </c>
      <c r="P2" s="74" t="s">
        <v>141</v>
      </c>
      <c r="Q2" s="15" t="s">
        <v>103</v>
      </c>
      <c r="R2" s="15" t="s">
        <v>104</v>
      </c>
      <c r="S2" s="1" t="s">
        <v>105</v>
      </c>
      <c r="T2" s="15" t="s">
        <v>106</v>
      </c>
      <c r="Y2" s="73"/>
    </row>
    <row r="3" spans="1:26" s="11" customFormat="1" x14ac:dyDescent="0.25">
      <c r="A3" s="14"/>
      <c r="B3" s="14"/>
      <c r="C3" s="14"/>
      <c r="D3" s="14"/>
      <c r="E3" s="14"/>
      <c r="F3" s="13"/>
      <c r="G3" s="13"/>
      <c r="J3" s="45"/>
      <c r="K3" s="75"/>
      <c r="L3" s="73"/>
      <c r="M3" s="73"/>
      <c r="N3" s="73"/>
      <c r="O3" s="45"/>
      <c r="P3" s="75"/>
      <c r="Q3" s="73"/>
      <c r="R3" s="73"/>
      <c r="S3" s="73"/>
      <c r="T3" s="73"/>
      <c r="U3" s="73"/>
      <c r="V3" s="73"/>
      <c r="W3" s="73"/>
      <c r="X3" s="73"/>
      <c r="Y3" s="73"/>
    </row>
    <row r="4" spans="1:26" s="11" customFormat="1" ht="51.75" x14ac:dyDescent="0.25">
      <c r="A4" s="14"/>
      <c r="B4" s="30"/>
      <c r="C4" s="14"/>
      <c r="D4" s="31" t="s">
        <v>143</v>
      </c>
      <c r="E4" s="29" t="s">
        <v>135</v>
      </c>
      <c r="F4" s="31" t="s">
        <v>142</v>
      </c>
      <c r="G4" s="13"/>
      <c r="J4" s="45"/>
      <c r="K4" s="76" t="s">
        <v>142</v>
      </c>
      <c r="L4" s="73"/>
      <c r="M4" s="73"/>
      <c r="N4" s="73"/>
      <c r="O4" s="45"/>
      <c r="P4" s="76" t="s">
        <v>142</v>
      </c>
      <c r="Q4" s="73"/>
      <c r="R4" s="73"/>
      <c r="S4" s="73"/>
      <c r="T4" s="73"/>
      <c r="U4" s="73"/>
      <c r="V4" s="73"/>
      <c r="W4" s="73"/>
      <c r="X4" s="73"/>
      <c r="Y4" s="73"/>
    </row>
    <row r="5" spans="1:26" ht="24.95" customHeight="1" x14ac:dyDescent="0.25">
      <c r="A5" s="8">
        <v>1</v>
      </c>
      <c r="B5" s="8">
        <v>891</v>
      </c>
      <c r="C5" s="8" t="s">
        <v>95</v>
      </c>
      <c r="D5" s="12">
        <v>1000</v>
      </c>
      <c r="E5" s="9" t="s">
        <v>136</v>
      </c>
      <c r="F5" s="13" t="s">
        <v>172</v>
      </c>
      <c r="G5" s="52">
        <v>62.02</v>
      </c>
      <c r="H5" s="52">
        <f>(B5*G5)</f>
        <v>55259.82</v>
      </c>
      <c r="I5" s="86">
        <v>12.96</v>
      </c>
      <c r="J5" s="68">
        <f>(B5*I5)</f>
        <v>11547.36</v>
      </c>
      <c r="K5" s="75" t="s">
        <v>167</v>
      </c>
      <c r="L5" s="92">
        <v>50.96</v>
      </c>
      <c r="M5" s="92">
        <f>(B5*L5)</f>
        <v>45405.36</v>
      </c>
      <c r="N5" s="94">
        <v>25</v>
      </c>
      <c r="O5" s="68">
        <f>(B5*N5)</f>
        <v>22275</v>
      </c>
      <c r="P5" s="75" t="s">
        <v>168</v>
      </c>
      <c r="Q5" s="92">
        <v>57.36</v>
      </c>
      <c r="R5" s="92">
        <f>(B5*Q5)</f>
        <v>51107.76</v>
      </c>
      <c r="S5" s="141">
        <v>25.9</v>
      </c>
      <c r="T5" s="92">
        <f>(B5*S5)</f>
        <v>23076.899999999998</v>
      </c>
      <c r="Y5" s="73"/>
    </row>
    <row r="6" spans="1:26" ht="24.95" customHeight="1" x14ac:dyDescent="0.25">
      <c r="A6" s="8">
        <v>2</v>
      </c>
      <c r="B6" s="8">
        <v>525</v>
      </c>
      <c r="C6" s="8" t="s">
        <v>96</v>
      </c>
      <c r="D6" s="12">
        <v>250</v>
      </c>
      <c r="E6" s="9" t="s">
        <v>137</v>
      </c>
      <c r="F6" s="13" t="s">
        <v>172</v>
      </c>
      <c r="G6" s="52">
        <v>49.08</v>
      </c>
      <c r="H6" s="52">
        <f t="shared" ref="H6:H13" si="0">(B6*G6)</f>
        <v>25767</v>
      </c>
      <c r="I6" s="86">
        <v>21.02</v>
      </c>
      <c r="J6" s="68">
        <f t="shared" ref="J6:J13" si="1">(B6*I6)</f>
        <v>11035.5</v>
      </c>
      <c r="K6" s="75" t="s">
        <v>167</v>
      </c>
      <c r="L6" s="92">
        <v>37</v>
      </c>
      <c r="M6" s="92">
        <f t="shared" ref="M6:M13" si="2">(B6*L6)</f>
        <v>19425</v>
      </c>
      <c r="N6" s="94">
        <v>18.75</v>
      </c>
      <c r="O6" s="68">
        <f t="shared" ref="O6:O13" si="3">(B6*N6)</f>
        <v>9843.75</v>
      </c>
      <c r="P6" s="75" t="s">
        <v>168</v>
      </c>
      <c r="Q6" s="92">
        <v>42.58</v>
      </c>
      <c r="R6" s="92">
        <f t="shared" ref="R6:R13" si="4">(B6*Q6)</f>
        <v>22354.5</v>
      </c>
      <c r="S6" s="141">
        <v>18.98</v>
      </c>
      <c r="T6" s="92">
        <f t="shared" ref="T6:T13" si="5">(B6*S6)</f>
        <v>9964.5</v>
      </c>
      <c r="Y6" s="73"/>
    </row>
    <row r="7" spans="1:26" ht="24.95" customHeight="1" x14ac:dyDescent="0.25">
      <c r="A7" s="8">
        <v>3</v>
      </c>
      <c r="B7" s="8">
        <v>175</v>
      </c>
      <c r="C7" s="8" t="s">
        <v>97</v>
      </c>
      <c r="D7" s="12">
        <v>200</v>
      </c>
      <c r="E7" s="9" t="s">
        <v>138</v>
      </c>
      <c r="F7" s="13" t="s">
        <v>172</v>
      </c>
      <c r="G7" s="52">
        <v>59.2</v>
      </c>
      <c r="H7" s="52">
        <f t="shared" si="0"/>
        <v>10360</v>
      </c>
      <c r="I7" s="86">
        <v>25.34</v>
      </c>
      <c r="J7" s="68">
        <f t="shared" si="1"/>
        <v>4434.5</v>
      </c>
      <c r="K7" s="75" t="s">
        <v>167</v>
      </c>
      <c r="L7" s="92">
        <v>49.15</v>
      </c>
      <c r="M7" s="92">
        <f t="shared" si="2"/>
        <v>8601.25</v>
      </c>
      <c r="N7" s="92">
        <v>27</v>
      </c>
      <c r="O7" s="68">
        <f t="shared" si="3"/>
        <v>4725</v>
      </c>
      <c r="P7" s="75" t="s">
        <v>168</v>
      </c>
      <c r="Q7" s="92">
        <v>54.72</v>
      </c>
      <c r="R7" s="92">
        <f t="shared" si="4"/>
        <v>9576</v>
      </c>
      <c r="S7" s="94">
        <v>24.49</v>
      </c>
      <c r="T7" s="92">
        <f t="shared" si="5"/>
        <v>4285.75</v>
      </c>
      <c r="Y7" s="73"/>
    </row>
    <row r="8" spans="1:26" ht="24.95" customHeight="1" x14ac:dyDescent="0.25">
      <c r="A8" s="8">
        <v>4</v>
      </c>
      <c r="B8" s="8">
        <v>1200</v>
      </c>
      <c r="C8" s="8" t="s">
        <v>97</v>
      </c>
      <c r="D8" s="12">
        <v>150</v>
      </c>
      <c r="E8" s="9" t="s">
        <v>139</v>
      </c>
      <c r="F8" s="13" t="s">
        <v>172</v>
      </c>
      <c r="G8" s="52">
        <v>65.08</v>
      </c>
      <c r="H8" s="52">
        <f t="shared" si="0"/>
        <v>78096</v>
      </c>
      <c r="I8" s="86">
        <v>36.25</v>
      </c>
      <c r="J8" s="68">
        <f t="shared" si="1"/>
        <v>43500</v>
      </c>
      <c r="K8" s="75" t="s">
        <v>167</v>
      </c>
      <c r="L8" s="92">
        <v>49.15</v>
      </c>
      <c r="M8" s="92">
        <f t="shared" si="2"/>
        <v>58980</v>
      </c>
      <c r="N8" s="92">
        <v>27</v>
      </c>
      <c r="O8" s="68">
        <f t="shared" si="3"/>
        <v>32400</v>
      </c>
      <c r="P8" s="75" t="s">
        <v>168</v>
      </c>
      <c r="Q8" s="92">
        <v>54.72</v>
      </c>
      <c r="R8" s="92">
        <f t="shared" si="4"/>
        <v>65664</v>
      </c>
      <c r="S8" s="94">
        <v>24.49</v>
      </c>
      <c r="T8" s="92">
        <f t="shared" si="5"/>
        <v>29387.999999999996</v>
      </c>
      <c r="Y8" s="73"/>
    </row>
    <row r="9" spans="1:26" ht="24.95" customHeight="1" x14ac:dyDescent="0.25">
      <c r="A9" s="8">
        <v>5</v>
      </c>
      <c r="B9" s="8">
        <v>40</v>
      </c>
      <c r="C9" s="8" t="s">
        <v>98</v>
      </c>
      <c r="D9" s="12">
        <v>200</v>
      </c>
      <c r="E9" s="9" t="s">
        <v>140</v>
      </c>
      <c r="F9" s="13" t="s">
        <v>172</v>
      </c>
      <c r="G9" s="52">
        <v>65.83</v>
      </c>
      <c r="H9" s="52">
        <f t="shared" si="0"/>
        <v>2633.2</v>
      </c>
      <c r="I9" s="86">
        <v>21.16</v>
      </c>
      <c r="J9" s="68">
        <f t="shared" si="1"/>
        <v>846.4</v>
      </c>
      <c r="K9" s="75" t="s">
        <v>167</v>
      </c>
      <c r="L9" s="92">
        <v>42.3</v>
      </c>
      <c r="M9" s="92">
        <f t="shared" si="2"/>
        <v>1692</v>
      </c>
      <c r="N9" s="92">
        <v>29</v>
      </c>
      <c r="O9" s="68">
        <f t="shared" si="3"/>
        <v>1160</v>
      </c>
      <c r="P9" s="75" t="s">
        <v>168</v>
      </c>
      <c r="Q9" s="92">
        <v>58.84</v>
      </c>
      <c r="R9" s="92">
        <f t="shared" si="4"/>
        <v>2353.6000000000004</v>
      </c>
      <c r="S9" s="94">
        <v>25.93</v>
      </c>
      <c r="T9" s="92">
        <f t="shared" si="5"/>
        <v>1037.2</v>
      </c>
      <c r="Y9" s="73"/>
    </row>
    <row r="10" spans="1:26" s="11" customFormat="1" ht="24.95" customHeight="1" x14ac:dyDescent="0.25">
      <c r="A10" s="12"/>
      <c r="B10" s="12"/>
      <c r="C10" s="12"/>
      <c r="D10" s="12"/>
      <c r="E10" s="13"/>
      <c r="G10" s="52"/>
      <c r="H10" s="52">
        <f t="shared" si="0"/>
        <v>0</v>
      </c>
      <c r="I10" s="52"/>
      <c r="J10" s="68">
        <f t="shared" si="1"/>
        <v>0</v>
      </c>
      <c r="K10" s="75"/>
      <c r="L10" s="92"/>
      <c r="M10" s="92">
        <f t="shared" si="2"/>
        <v>0</v>
      </c>
      <c r="N10" s="92"/>
      <c r="O10" s="68">
        <f t="shared" si="3"/>
        <v>0</v>
      </c>
      <c r="P10" s="75"/>
      <c r="Q10" s="92"/>
      <c r="R10" s="92">
        <f t="shared" si="4"/>
        <v>0</v>
      </c>
      <c r="S10" s="92"/>
      <c r="T10" s="92">
        <f t="shared" si="5"/>
        <v>0</v>
      </c>
      <c r="U10" s="73"/>
      <c r="V10" s="73"/>
      <c r="W10" s="73"/>
      <c r="X10" s="73"/>
      <c r="Y10" s="73"/>
    </row>
    <row r="11" spans="1:26" s="11" customFormat="1" ht="39.950000000000003" customHeight="1" x14ac:dyDescent="0.25">
      <c r="A11" s="12"/>
      <c r="B11" s="12"/>
      <c r="C11" s="31" t="s">
        <v>144</v>
      </c>
      <c r="E11" s="29" t="s">
        <v>134</v>
      </c>
      <c r="G11" s="52"/>
      <c r="H11" s="52">
        <f t="shared" si="0"/>
        <v>0</v>
      </c>
      <c r="I11" s="52"/>
      <c r="J11" s="68">
        <f t="shared" si="1"/>
        <v>0</v>
      </c>
      <c r="K11" s="75"/>
      <c r="L11" s="92"/>
      <c r="M11" s="92">
        <f t="shared" si="2"/>
        <v>0</v>
      </c>
      <c r="N11" s="92"/>
      <c r="O11" s="68">
        <f t="shared" si="3"/>
        <v>0</v>
      </c>
      <c r="P11" s="75"/>
      <c r="Q11" s="92"/>
      <c r="R11" s="92">
        <f t="shared" si="4"/>
        <v>0</v>
      </c>
      <c r="S11" s="92"/>
      <c r="T11" s="92">
        <f t="shared" si="5"/>
        <v>0</v>
      </c>
      <c r="U11" s="73"/>
      <c r="V11" s="73"/>
      <c r="W11" s="73"/>
      <c r="X11" s="73"/>
      <c r="Y11" s="73"/>
    </row>
    <row r="12" spans="1:26" x14ac:dyDescent="0.25">
      <c r="A12" s="12">
        <v>6</v>
      </c>
      <c r="B12" s="12">
        <v>151</v>
      </c>
      <c r="D12" s="12">
        <v>200</v>
      </c>
      <c r="E12" s="13" t="s">
        <v>101</v>
      </c>
      <c r="F12" s="13" t="s">
        <v>172</v>
      </c>
      <c r="G12" s="52">
        <v>234.36</v>
      </c>
      <c r="H12" s="52">
        <f t="shared" si="0"/>
        <v>35388.36</v>
      </c>
      <c r="I12" s="86">
        <v>97.33</v>
      </c>
      <c r="J12" s="68">
        <f t="shared" si="1"/>
        <v>14696.83</v>
      </c>
      <c r="K12" s="93" t="s">
        <v>167</v>
      </c>
      <c r="L12" s="92">
        <v>141.6</v>
      </c>
      <c r="M12" s="92">
        <f t="shared" si="2"/>
        <v>21381.599999999999</v>
      </c>
      <c r="N12" s="94">
        <v>76</v>
      </c>
      <c r="O12" s="68">
        <f t="shared" si="3"/>
        <v>11476</v>
      </c>
      <c r="P12" s="75" t="s">
        <v>168</v>
      </c>
      <c r="Q12" s="92">
        <v>132.91999999999999</v>
      </c>
      <c r="R12" s="92">
        <f t="shared" si="4"/>
        <v>20070.919999999998</v>
      </c>
      <c r="S12" s="141">
        <v>78.19</v>
      </c>
      <c r="T12" s="92">
        <f t="shared" si="5"/>
        <v>11806.69</v>
      </c>
      <c r="Y12" s="73"/>
    </row>
    <row r="13" spans="1:26" x14ac:dyDescent="0.25">
      <c r="A13" s="12">
        <v>7</v>
      </c>
      <c r="B13" s="12">
        <v>150</v>
      </c>
      <c r="D13" s="12">
        <v>100</v>
      </c>
      <c r="E13" s="13" t="s">
        <v>102</v>
      </c>
      <c r="F13" s="13" t="s">
        <v>172</v>
      </c>
      <c r="G13" s="52">
        <v>164.72</v>
      </c>
      <c r="H13" s="52">
        <f t="shared" si="0"/>
        <v>24708</v>
      </c>
      <c r="I13" s="86">
        <v>68.41</v>
      </c>
      <c r="J13" s="68">
        <f t="shared" si="1"/>
        <v>10261.5</v>
      </c>
      <c r="K13" s="93" t="s">
        <v>167</v>
      </c>
      <c r="L13" s="92">
        <v>152.12</v>
      </c>
      <c r="M13" s="92">
        <f t="shared" si="2"/>
        <v>22818</v>
      </c>
      <c r="N13" s="94">
        <v>86</v>
      </c>
      <c r="O13" s="68">
        <f t="shared" si="3"/>
        <v>12900</v>
      </c>
      <c r="P13" s="75" t="s">
        <v>168</v>
      </c>
      <c r="Q13" s="92">
        <v>152.6</v>
      </c>
      <c r="R13" s="92">
        <f t="shared" si="4"/>
        <v>22890</v>
      </c>
      <c r="S13" s="141">
        <v>89.76</v>
      </c>
      <c r="T13" s="92">
        <f t="shared" si="5"/>
        <v>13464</v>
      </c>
      <c r="Y13" s="73"/>
    </row>
    <row r="14" spans="1:26" x14ac:dyDescent="0.25">
      <c r="G14" s="13"/>
      <c r="H14" s="13"/>
      <c r="I14" s="13"/>
      <c r="J14" s="46"/>
      <c r="K14" s="75"/>
      <c r="L14" s="75"/>
      <c r="M14" s="75"/>
      <c r="N14" s="75"/>
      <c r="O14" s="46"/>
      <c r="P14" s="75"/>
      <c r="Q14" s="75"/>
      <c r="R14" s="75"/>
      <c r="S14" s="75"/>
      <c r="T14" s="75"/>
      <c r="Y14" s="73"/>
      <c r="Z14" s="73"/>
    </row>
    <row r="15" spans="1:26" x14ac:dyDescent="0.25">
      <c r="A15" s="12"/>
      <c r="E15" s="13"/>
      <c r="T15" s="73"/>
      <c r="Y15" s="73"/>
      <c r="Z15" s="73"/>
    </row>
    <row r="16" spans="1:26" x14ac:dyDescent="0.25">
      <c r="E16" s="86" t="s">
        <v>169</v>
      </c>
      <c r="H16" s="106" t="s">
        <v>183</v>
      </c>
      <c r="J16" s="117">
        <f>SUM(J5:J15)</f>
        <v>96322.09</v>
      </c>
      <c r="K16" s="118"/>
      <c r="L16" s="118"/>
      <c r="M16" s="118"/>
      <c r="N16" s="118"/>
      <c r="O16" s="117">
        <f>SUM(O5:O15)</f>
        <v>94779.75</v>
      </c>
      <c r="P16" s="118"/>
      <c r="Q16" s="118"/>
      <c r="R16" s="118"/>
      <c r="S16" s="118"/>
      <c r="T16" s="119">
        <f>SUM(T5:T15)</f>
        <v>93023.039999999994</v>
      </c>
      <c r="Y16" s="73"/>
      <c r="Z16" s="73"/>
    </row>
    <row r="17" spans="5:26" ht="25.5" x14ac:dyDescent="0.25">
      <c r="E17" s="95" t="s">
        <v>173</v>
      </c>
      <c r="T17" s="73"/>
      <c r="Y17" s="73"/>
      <c r="Z17" s="73"/>
    </row>
    <row r="18" spans="5:26" ht="25.5" x14ac:dyDescent="0.25">
      <c r="E18" s="140" t="s">
        <v>241</v>
      </c>
      <c r="T18" s="73"/>
      <c r="Y18" s="73"/>
      <c r="Z18" s="73"/>
    </row>
    <row r="19" spans="5:26" x14ac:dyDescent="0.25">
      <c r="T19" s="73"/>
      <c r="Y19" s="73"/>
      <c r="Z19" s="73"/>
    </row>
    <row r="20" spans="5:26" x14ac:dyDescent="0.25">
      <c r="T20" s="73"/>
      <c r="Y20" s="73"/>
      <c r="Z20" s="73"/>
    </row>
    <row r="21" spans="5:26" x14ac:dyDescent="0.25">
      <c r="T21" s="73"/>
      <c r="Y21" s="73"/>
      <c r="Z21" s="73"/>
    </row>
    <row r="22" spans="5:26" x14ac:dyDescent="0.25">
      <c r="T22" s="73"/>
      <c r="Y22" s="73"/>
      <c r="Z22" s="73"/>
    </row>
    <row r="23" spans="5:26" x14ac:dyDescent="0.25">
      <c r="T23" s="73"/>
      <c r="Y23" s="73"/>
      <c r="Z23" s="73"/>
    </row>
    <row r="24" spans="5:26" x14ac:dyDescent="0.25">
      <c r="T24" s="73"/>
      <c r="Y24" s="73"/>
      <c r="Z24" s="73"/>
    </row>
    <row r="25" spans="5:26" x14ac:dyDescent="0.25">
      <c r="T25" s="73"/>
      <c r="Y25" s="73"/>
      <c r="Z25" s="73"/>
    </row>
    <row r="26" spans="5:26" x14ac:dyDescent="0.25">
      <c r="T26" s="73"/>
      <c r="Y26" s="73"/>
      <c r="Z26" s="73"/>
    </row>
    <row r="27" spans="5:26" x14ac:dyDescent="0.25">
      <c r="T27" s="73"/>
      <c r="Y27" s="73"/>
      <c r="Z27" s="73"/>
    </row>
    <row r="28" spans="5:26" x14ac:dyDescent="0.25">
      <c r="T28" s="73"/>
      <c r="Y28" s="73"/>
      <c r="Z28" s="73"/>
    </row>
    <row r="29" spans="5:26" x14ac:dyDescent="0.25">
      <c r="T29" s="73"/>
      <c r="Y29" s="73"/>
      <c r="Z29" s="73"/>
    </row>
    <row r="30" spans="5:26" x14ac:dyDescent="0.25">
      <c r="T30" s="73"/>
      <c r="Y30" s="73"/>
      <c r="Z30" s="73"/>
    </row>
    <row r="31" spans="5:26" x14ac:dyDescent="0.25">
      <c r="T31" s="73"/>
      <c r="Y31" s="73"/>
      <c r="Z31" s="73"/>
    </row>
    <row r="32" spans="5:26" x14ac:dyDescent="0.25">
      <c r="T32" s="73"/>
      <c r="Y32" s="73"/>
      <c r="Z32" s="73"/>
    </row>
    <row r="33" spans="20:26" x14ac:dyDescent="0.25">
      <c r="T33" s="73"/>
      <c r="Y33" s="73"/>
      <c r="Z33" s="73"/>
    </row>
    <row r="34" spans="20:26" x14ac:dyDescent="0.25">
      <c r="T34" s="73"/>
      <c r="Y34" s="73"/>
      <c r="Z34" s="73"/>
    </row>
    <row r="35" spans="20:26" x14ac:dyDescent="0.25">
      <c r="T35" s="73"/>
      <c r="Y35" s="73"/>
      <c r="Z35" s="73"/>
    </row>
    <row r="36" spans="20:26" x14ac:dyDescent="0.25">
      <c r="T36" s="73"/>
      <c r="Y36" s="73"/>
      <c r="Z36" s="73"/>
    </row>
    <row r="37" spans="20:26" x14ac:dyDescent="0.25">
      <c r="T37" s="73"/>
      <c r="Y37" s="73"/>
      <c r="Z37" s="73"/>
    </row>
    <row r="38" spans="20:26" x14ac:dyDescent="0.25">
      <c r="T38" s="73"/>
      <c r="Y38" s="73"/>
      <c r="Z38" s="73"/>
    </row>
    <row r="39" spans="20:26" x14ac:dyDescent="0.25">
      <c r="T39" s="73"/>
      <c r="Y39" s="73"/>
      <c r="Z39" s="73"/>
    </row>
    <row r="40" spans="20:26" x14ac:dyDescent="0.25">
      <c r="T40" s="73"/>
      <c r="Y40" s="73"/>
      <c r="Z40" s="73"/>
    </row>
    <row r="41" spans="20:26" x14ac:dyDescent="0.25">
      <c r="T41" s="73"/>
      <c r="Y41" s="73"/>
      <c r="Z41" s="73"/>
    </row>
    <row r="42" spans="20:26" x14ac:dyDescent="0.25">
      <c r="T42" s="73"/>
      <c r="Y42" s="73"/>
      <c r="Z42" s="73"/>
    </row>
    <row r="43" spans="20:26" x14ac:dyDescent="0.25">
      <c r="T43" s="73"/>
      <c r="Y43" s="73"/>
      <c r="Z43" s="73"/>
    </row>
    <row r="44" spans="20:26" x14ac:dyDescent="0.25">
      <c r="T44" s="73"/>
      <c r="Y44" s="73"/>
      <c r="Z44" s="73"/>
    </row>
    <row r="45" spans="20:26" x14ac:dyDescent="0.25">
      <c r="T45" s="73"/>
      <c r="Y45" s="73"/>
      <c r="Z45" s="73"/>
    </row>
    <row r="46" spans="20:26" x14ac:dyDescent="0.25">
      <c r="T46" s="73"/>
      <c r="Y46" s="73"/>
      <c r="Z46" s="73"/>
    </row>
    <row r="47" spans="20:26" x14ac:dyDescent="0.25">
      <c r="T47" s="73"/>
      <c r="Y47" s="73"/>
      <c r="Z47" s="73"/>
    </row>
    <row r="48" spans="20:26" x14ac:dyDescent="0.25">
      <c r="T48" s="73"/>
      <c r="Y48" s="73"/>
      <c r="Z48" s="73"/>
    </row>
    <row r="49" spans="20:26" x14ac:dyDescent="0.25">
      <c r="T49" s="73"/>
      <c r="Y49" s="73"/>
      <c r="Z49" s="73"/>
    </row>
    <row r="50" spans="20:26" x14ac:dyDescent="0.25">
      <c r="T50" s="73"/>
      <c r="Y50" s="73"/>
      <c r="Z50" s="73"/>
    </row>
    <row r="51" spans="20:26" x14ac:dyDescent="0.25">
      <c r="T51" s="73"/>
      <c r="Y51" s="73"/>
      <c r="Z51" s="73"/>
    </row>
    <row r="52" spans="20:26" x14ac:dyDescent="0.25">
      <c r="T52" s="73"/>
      <c r="Y52" s="73"/>
      <c r="Z52" s="73"/>
    </row>
    <row r="53" spans="20:26" x14ac:dyDescent="0.25">
      <c r="T53" s="73"/>
      <c r="Y53" s="73"/>
      <c r="Z53" s="73"/>
    </row>
    <row r="54" spans="20:26" x14ac:dyDescent="0.25">
      <c r="T54" s="73"/>
      <c r="Y54" s="73"/>
      <c r="Z54" s="73"/>
    </row>
    <row r="55" spans="20:26" x14ac:dyDescent="0.25">
      <c r="T55" s="73"/>
      <c r="Y55" s="73"/>
      <c r="Z55" s="73"/>
    </row>
    <row r="56" spans="20:26" x14ac:dyDescent="0.25">
      <c r="T56" s="73"/>
      <c r="Y56" s="73"/>
      <c r="Z56" s="73"/>
    </row>
    <row r="57" spans="20:26" x14ac:dyDescent="0.25">
      <c r="T57" s="73"/>
      <c r="Y57" s="73"/>
      <c r="Z57" s="73"/>
    </row>
    <row r="58" spans="20:26" x14ac:dyDescent="0.25">
      <c r="T58" s="73"/>
      <c r="Y58" s="73"/>
      <c r="Z58" s="73"/>
    </row>
    <row r="59" spans="20:26" x14ac:dyDescent="0.25">
      <c r="T59" s="73"/>
      <c r="Y59" s="73"/>
      <c r="Z59" s="73"/>
    </row>
    <row r="60" spans="20:26" x14ac:dyDescent="0.25">
      <c r="T60" s="73"/>
      <c r="Y60" s="73"/>
      <c r="Z60" s="73"/>
    </row>
    <row r="61" spans="20:26" x14ac:dyDescent="0.25">
      <c r="T61" s="73"/>
      <c r="Y61" s="73"/>
      <c r="Z61" s="73"/>
    </row>
    <row r="62" spans="20:26" x14ac:dyDescent="0.25">
      <c r="T62" s="73"/>
      <c r="Y62" s="73"/>
      <c r="Z62" s="73"/>
    </row>
    <row r="63" spans="20:26" x14ac:dyDescent="0.25">
      <c r="T63" s="73"/>
      <c r="Y63" s="73"/>
      <c r="Z63" s="73"/>
    </row>
    <row r="64" spans="20:26" x14ac:dyDescent="0.25">
      <c r="T64" s="73"/>
      <c r="Y64" s="73"/>
      <c r="Z64" s="73"/>
    </row>
    <row r="65" spans="20:26" x14ac:dyDescent="0.25">
      <c r="T65" s="73"/>
      <c r="Y65" s="73"/>
      <c r="Z65" s="73"/>
    </row>
    <row r="66" spans="20:26" x14ac:dyDescent="0.25">
      <c r="T66" s="73"/>
      <c r="Y66" s="73"/>
      <c r="Z66" s="73"/>
    </row>
    <row r="67" spans="20:26" x14ac:dyDescent="0.25">
      <c r="T67" s="73"/>
      <c r="Y67" s="73"/>
      <c r="Z67" s="73"/>
    </row>
    <row r="68" spans="20:26" x14ac:dyDescent="0.25">
      <c r="T68" s="73"/>
      <c r="Y68" s="73"/>
      <c r="Z68" s="73"/>
    </row>
    <row r="69" spans="20:26" x14ac:dyDescent="0.25">
      <c r="T69" s="73"/>
      <c r="Y69" s="73"/>
      <c r="Z69" s="73"/>
    </row>
    <row r="70" spans="20:26" x14ac:dyDescent="0.25">
      <c r="T70" s="73"/>
      <c r="Y70" s="73"/>
      <c r="Z70" s="73"/>
    </row>
    <row r="71" spans="20:26" x14ac:dyDescent="0.25">
      <c r="T71" s="73"/>
      <c r="Y71" s="73"/>
      <c r="Z71" s="73"/>
    </row>
    <row r="72" spans="20:26" x14ac:dyDescent="0.25">
      <c r="T72" s="73"/>
      <c r="Y72" s="73"/>
      <c r="Z72" s="73"/>
    </row>
    <row r="73" spans="20:26" x14ac:dyDescent="0.25">
      <c r="T73" s="73"/>
      <c r="Y73" s="73"/>
      <c r="Z73" s="73"/>
    </row>
    <row r="74" spans="20:26" x14ac:dyDescent="0.25">
      <c r="T74" s="73"/>
      <c r="Y74" s="73"/>
      <c r="Z74" s="73"/>
    </row>
    <row r="75" spans="20:26" x14ac:dyDescent="0.25">
      <c r="T75" s="73"/>
      <c r="Y75" s="73"/>
      <c r="Z75" s="73"/>
    </row>
    <row r="76" spans="20:26" x14ac:dyDescent="0.25">
      <c r="T76" s="73"/>
      <c r="Y76" s="73"/>
      <c r="Z76" s="73"/>
    </row>
    <row r="77" spans="20:26" x14ac:dyDescent="0.25">
      <c r="T77" s="73"/>
      <c r="Y77" s="73"/>
      <c r="Z77" s="73"/>
    </row>
    <row r="78" spans="20:26" x14ac:dyDescent="0.25">
      <c r="T78" s="73"/>
      <c r="Y78" s="73"/>
      <c r="Z78" s="73"/>
    </row>
    <row r="79" spans="20:26" x14ac:dyDescent="0.25">
      <c r="T79" s="73"/>
      <c r="Y79" s="73"/>
      <c r="Z79" s="73"/>
    </row>
    <row r="80" spans="20:26" x14ac:dyDescent="0.25">
      <c r="T80" s="73"/>
      <c r="Y80" s="73"/>
      <c r="Z80" s="73"/>
    </row>
    <row r="81" spans="20:26" x14ac:dyDescent="0.25">
      <c r="T81" s="73"/>
      <c r="Y81" s="73"/>
      <c r="Z81" s="73"/>
    </row>
    <row r="82" spans="20:26" x14ac:dyDescent="0.25">
      <c r="T82" s="73"/>
      <c r="Y82" s="73"/>
      <c r="Z82" s="73"/>
    </row>
    <row r="83" spans="20:26" x14ac:dyDescent="0.25">
      <c r="T83" s="73"/>
      <c r="Y83" s="73"/>
      <c r="Z83" s="73"/>
    </row>
    <row r="84" spans="20:26" x14ac:dyDescent="0.25">
      <c r="T84" s="73"/>
      <c r="Y84" s="73"/>
      <c r="Z84" s="73"/>
    </row>
    <row r="85" spans="20:26" x14ac:dyDescent="0.25">
      <c r="T85" s="73"/>
      <c r="Y85" s="73"/>
      <c r="Z85" s="73"/>
    </row>
    <row r="86" spans="20:26" x14ac:dyDescent="0.25">
      <c r="T86" s="73"/>
      <c r="Y86" s="73"/>
      <c r="Z86" s="73"/>
    </row>
    <row r="87" spans="20:26" x14ac:dyDescent="0.25">
      <c r="T87" s="73"/>
      <c r="Y87" s="73"/>
      <c r="Z87" s="73"/>
    </row>
    <row r="88" spans="20:26" x14ac:dyDescent="0.25">
      <c r="T88" s="73"/>
      <c r="Y88" s="73"/>
      <c r="Z88" s="73"/>
    </row>
    <row r="89" spans="20:26" x14ac:dyDescent="0.25">
      <c r="T89" s="73"/>
      <c r="Y89" s="73"/>
      <c r="Z89" s="73"/>
    </row>
    <row r="90" spans="20:26" x14ac:dyDescent="0.25">
      <c r="T90" s="73"/>
      <c r="Y90" s="73"/>
      <c r="Z90" s="73"/>
    </row>
    <row r="91" spans="20:26" x14ac:dyDescent="0.25">
      <c r="T91" s="73"/>
      <c r="Y91" s="73"/>
      <c r="Z91" s="73"/>
    </row>
    <row r="92" spans="20:26" x14ac:dyDescent="0.25">
      <c r="T92" s="73"/>
      <c r="Y92" s="73"/>
      <c r="Z92" s="73"/>
    </row>
    <row r="93" spans="20:26" x14ac:dyDescent="0.25">
      <c r="T93" s="73"/>
      <c r="Y93" s="73"/>
      <c r="Z93" s="73"/>
    </row>
    <row r="94" spans="20:26" x14ac:dyDescent="0.25">
      <c r="T94" s="73"/>
      <c r="Y94" s="73"/>
      <c r="Z94" s="73"/>
    </row>
    <row r="95" spans="20:26" x14ac:dyDescent="0.25">
      <c r="T95" s="73"/>
      <c r="Y95" s="73"/>
      <c r="Z95" s="73"/>
    </row>
    <row r="96" spans="20:26" x14ac:dyDescent="0.25">
      <c r="T96" s="73"/>
      <c r="Y96" s="73"/>
      <c r="Z96" s="73"/>
    </row>
    <row r="97" spans="20:26" x14ac:dyDescent="0.25">
      <c r="T97" s="73"/>
      <c r="Y97" s="73"/>
      <c r="Z97" s="73"/>
    </row>
    <row r="98" spans="20:26" x14ac:dyDescent="0.25">
      <c r="T98" s="73"/>
      <c r="Y98" s="73"/>
      <c r="Z98" s="73"/>
    </row>
    <row r="99" spans="20:26" x14ac:dyDescent="0.25">
      <c r="T99" s="73"/>
      <c r="Y99" s="73"/>
      <c r="Z99" s="73"/>
    </row>
    <row r="100" spans="20:26" x14ac:dyDescent="0.25">
      <c r="T100" s="73"/>
      <c r="Y100" s="73"/>
      <c r="Z100" s="73"/>
    </row>
    <row r="101" spans="20:26" x14ac:dyDescent="0.25">
      <c r="T101" s="73"/>
      <c r="Y101" s="73"/>
      <c r="Z101" s="73"/>
    </row>
    <row r="102" spans="20:26" x14ac:dyDescent="0.25">
      <c r="T102" s="73"/>
      <c r="Y102" s="73"/>
      <c r="Z102" s="73"/>
    </row>
    <row r="103" spans="20:26" x14ac:dyDescent="0.25">
      <c r="T103" s="73"/>
      <c r="Y103" s="73"/>
      <c r="Z103" s="73"/>
    </row>
    <row r="104" spans="20:26" x14ac:dyDescent="0.25">
      <c r="T104" s="73"/>
      <c r="Y104" s="73"/>
      <c r="Z104" s="73"/>
    </row>
    <row r="105" spans="20:26" x14ac:dyDescent="0.25">
      <c r="T105" s="73"/>
      <c r="Y105" s="73"/>
      <c r="Z105" s="73"/>
    </row>
    <row r="106" spans="20:26" x14ac:dyDescent="0.25">
      <c r="T106" s="73"/>
      <c r="Y106" s="73"/>
      <c r="Z106" s="73"/>
    </row>
    <row r="107" spans="20:26" x14ac:dyDescent="0.25">
      <c r="T107" s="73"/>
      <c r="Y107" s="73"/>
      <c r="Z107" s="73"/>
    </row>
    <row r="108" spans="20:26" x14ac:dyDescent="0.25">
      <c r="T108" s="73"/>
      <c r="Y108" s="73"/>
      <c r="Z108" s="73"/>
    </row>
    <row r="109" spans="20:26" x14ac:dyDescent="0.25">
      <c r="T109" s="73"/>
      <c r="Y109" s="73"/>
      <c r="Z109" s="73"/>
    </row>
    <row r="110" spans="20:26" x14ac:dyDescent="0.25">
      <c r="T110" s="73"/>
      <c r="Y110" s="73"/>
      <c r="Z110" s="73"/>
    </row>
    <row r="111" spans="20:26" x14ac:dyDescent="0.25">
      <c r="T111" s="73"/>
      <c r="Y111" s="73"/>
      <c r="Z111" s="73"/>
    </row>
    <row r="112" spans="20:26" x14ac:dyDescent="0.25">
      <c r="T112" s="73"/>
      <c r="Y112" s="73"/>
      <c r="Z112" s="73"/>
    </row>
    <row r="113" spans="20:26" x14ac:dyDescent="0.25">
      <c r="T113" s="73"/>
      <c r="Y113" s="73"/>
      <c r="Z113" s="73"/>
    </row>
    <row r="114" spans="20:26" x14ac:dyDescent="0.25">
      <c r="T114" s="73"/>
      <c r="Y114" s="73"/>
      <c r="Z114" s="73"/>
    </row>
    <row r="115" spans="20:26" x14ac:dyDescent="0.25">
      <c r="T115" s="73"/>
      <c r="Y115" s="73"/>
      <c r="Z115" s="73"/>
    </row>
    <row r="116" spans="20:26" x14ac:dyDescent="0.25">
      <c r="T116" s="73"/>
      <c r="Y116" s="73"/>
      <c r="Z116" s="73"/>
    </row>
    <row r="117" spans="20:26" x14ac:dyDescent="0.25">
      <c r="T117" s="73"/>
      <c r="Y117" s="73"/>
      <c r="Z117" s="73"/>
    </row>
    <row r="118" spans="20:26" x14ac:dyDescent="0.25">
      <c r="T118" s="73"/>
      <c r="Y118" s="73"/>
      <c r="Z118" s="73"/>
    </row>
    <row r="119" spans="20:26" x14ac:dyDescent="0.25">
      <c r="T119" s="73"/>
      <c r="Y119" s="73"/>
      <c r="Z119" s="73"/>
    </row>
    <row r="120" spans="20:26" x14ac:dyDescent="0.25">
      <c r="T120" s="73"/>
      <c r="Y120" s="73"/>
      <c r="Z120" s="73"/>
    </row>
    <row r="121" spans="20:26" x14ac:dyDescent="0.25">
      <c r="T121" s="73"/>
      <c r="Y121" s="73"/>
      <c r="Z121" s="73"/>
    </row>
    <row r="122" spans="20:26" x14ac:dyDescent="0.25">
      <c r="T122" s="73"/>
      <c r="Y122" s="73"/>
      <c r="Z122" s="73"/>
    </row>
    <row r="123" spans="20:26" x14ac:dyDescent="0.25">
      <c r="T123" s="73"/>
      <c r="Y123" s="73"/>
      <c r="Z123" s="73"/>
    </row>
    <row r="124" spans="20:26" x14ac:dyDescent="0.25">
      <c r="T124" s="73"/>
      <c r="Y124" s="73"/>
      <c r="Z124" s="73"/>
    </row>
    <row r="125" spans="20:26" x14ac:dyDescent="0.25">
      <c r="T125" s="73"/>
      <c r="Y125" s="73"/>
      <c r="Z125" s="73"/>
    </row>
    <row r="126" spans="20:26" x14ac:dyDescent="0.25">
      <c r="T126" s="73"/>
      <c r="Y126" s="73"/>
      <c r="Z126" s="73"/>
    </row>
    <row r="127" spans="20:26" x14ac:dyDescent="0.25">
      <c r="T127" s="73"/>
      <c r="Y127" s="73"/>
      <c r="Z127" s="73"/>
    </row>
    <row r="128" spans="20:26" x14ac:dyDescent="0.25">
      <c r="T128" s="73"/>
      <c r="Y128" s="73"/>
      <c r="Z128" s="73"/>
    </row>
    <row r="129" spans="20:26" x14ac:dyDescent="0.25">
      <c r="T129" s="73"/>
      <c r="Y129" s="73"/>
      <c r="Z129" s="73"/>
    </row>
    <row r="130" spans="20:26" x14ac:dyDescent="0.25">
      <c r="T130" s="73"/>
      <c r="Y130" s="73"/>
      <c r="Z130" s="73"/>
    </row>
    <row r="131" spans="20:26" x14ac:dyDescent="0.25">
      <c r="T131" s="73"/>
      <c r="Y131" s="73"/>
      <c r="Z131" s="73"/>
    </row>
    <row r="132" spans="20:26" x14ac:dyDescent="0.25">
      <c r="T132" s="73"/>
      <c r="Y132" s="73"/>
      <c r="Z132" s="73"/>
    </row>
    <row r="133" spans="20:26" x14ac:dyDescent="0.25">
      <c r="T133" s="73"/>
      <c r="Y133" s="73"/>
      <c r="Z133" s="73"/>
    </row>
    <row r="134" spans="20:26" x14ac:dyDescent="0.25">
      <c r="T134" s="73"/>
      <c r="Y134" s="73"/>
      <c r="Z134" s="73"/>
    </row>
    <row r="135" spans="20:26" x14ac:dyDescent="0.25">
      <c r="T135" s="73"/>
      <c r="Y135" s="73"/>
      <c r="Z135" s="73"/>
    </row>
    <row r="136" spans="20:26" x14ac:dyDescent="0.25">
      <c r="T136" s="73"/>
      <c r="Y136" s="73"/>
      <c r="Z136" s="73"/>
    </row>
    <row r="137" spans="20:26" x14ac:dyDescent="0.25">
      <c r="T137" s="73"/>
      <c r="Y137" s="73"/>
      <c r="Z137" s="73"/>
    </row>
    <row r="138" spans="20:26" x14ac:dyDescent="0.25">
      <c r="T138" s="73"/>
      <c r="Y138" s="73"/>
      <c r="Z138" s="73"/>
    </row>
    <row r="139" spans="20:26" x14ac:dyDescent="0.25">
      <c r="T139" s="73"/>
      <c r="Y139" s="73"/>
      <c r="Z139" s="73"/>
    </row>
    <row r="140" spans="20:26" x14ac:dyDescent="0.25">
      <c r="T140" s="73"/>
      <c r="Y140" s="73"/>
      <c r="Z140" s="73"/>
    </row>
    <row r="141" spans="20:26" x14ac:dyDescent="0.25">
      <c r="T141" s="73"/>
      <c r="Y141" s="73"/>
      <c r="Z141" s="73"/>
    </row>
    <row r="142" spans="20:26" x14ac:dyDescent="0.25">
      <c r="T142" s="73"/>
      <c r="Y142" s="73"/>
      <c r="Z142" s="73"/>
    </row>
    <row r="143" spans="20:26" x14ac:dyDescent="0.25">
      <c r="T143" s="73"/>
      <c r="Y143" s="73"/>
      <c r="Z143" s="73"/>
    </row>
    <row r="144" spans="20:26" x14ac:dyDescent="0.25">
      <c r="T144" s="73"/>
      <c r="Y144" s="73"/>
      <c r="Z144" s="73"/>
    </row>
    <row r="145" spans="20:26" x14ac:dyDescent="0.25">
      <c r="T145" s="73"/>
      <c r="Y145" s="73"/>
      <c r="Z145" s="73"/>
    </row>
    <row r="146" spans="20:26" x14ac:dyDescent="0.25">
      <c r="T146" s="73"/>
      <c r="Y146" s="73"/>
      <c r="Z146" s="73"/>
    </row>
    <row r="147" spans="20:26" x14ac:dyDescent="0.25">
      <c r="T147" s="73"/>
      <c r="Y147" s="73"/>
      <c r="Z147" s="73"/>
    </row>
    <row r="148" spans="20:26" x14ac:dyDescent="0.25">
      <c r="T148" s="73"/>
      <c r="Y148" s="73"/>
      <c r="Z148" s="73"/>
    </row>
    <row r="149" spans="20:26" x14ac:dyDescent="0.25">
      <c r="T149" s="73"/>
      <c r="Y149" s="73"/>
      <c r="Z149" s="73"/>
    </row>
    <row r="150" spans="20:26" x14ac:dyDescent="0.25">
      <c r="T150" s="73"/>
      <c r="Y150" s="73"/>
      <c r="Z150" s="73"/>
    </row>
    <row r="151" spans="20:26" x14ac:dyDescent="0.25">
      <c r="T151" s="73"/>
      <c r="Y151" s="73"/>
      <c r="Z151" s="73"/>
    </row>
    <row r="152" spans="20:26" x14ac:dyDescent="0.25">
      <c r="T152" s="73"/>
      <c r="Y152" s="73"/>
      <c r="Z152" s="73"/>
    </row>
    <row r="153" spans="20:26" x14ac:dyDescent="0.25">
      <c r="T153" s="73"/>
      <c r="Y153" s="73"/>
      <c r="Z153" s="73"/>
    </row>
    <row r="154" spans="20:26" x14ac:dyDescent="0.25">
      <c r="T154" s="73"/>
      <c r="Y154" s="73"/>
      <c r="Z154" s="73"/>
    </row>
    <row r="155" spans="20:26" x14ac:dyDescent="0.25">
      <c r="T155" s="73"/>
      <c r="Y155" s="73"/>
      <c r="Z155" s="73"/>
    </row>
    <row r="156" spans="20:26" x14ac:dyDescent="0.25">
      <c r="T156" s="73"/>
      <c r="Y156" s="73"/>
      <c r="Z156" s="73"/>
    </row>
    <row r="157" spans="20:26" x14ac:dyDescent="0.25">
      <c r="T157" s="73"/>
      <c r="Y157" s="73"/>
      <c r="Z157" s="73"/>
    </row>
    <row r="158" spans="20:26" x14ac:dyDescent="0.25">
      <c r="T158" s="73"/>
      <c r="Y158" s="73"/>
      <c r="Z158" s="73"/>
    </row>
    <row r="159" spans="20:26" x14ac:dyDescent="0.25">
      <c r="T159" s="73"/>
      <c r="Y159" s="73"/>
      <c r="Z159" s="73"/>
    </row>
    <row r="160" spans="20:26" x14ac:dyDescent="0.25">
      <c r="T160" s="73"/>
      <c r="Y160" s="73"/>
      <c r="Z160" s="73"/>
    </row>
    <row r="161" spans="20:26" x14ac:dyDescent="0.25">
      <c r="T161" s="73"/>
      <c r="Y161" s="73"/>
      <c r="Z161" s="73"/>
    </row>
    <row r="162" spans="20:26" x14ac:dyDescent="0.25">
      <c r="T162" s="73"/>
      <c r="Y162" s="73"/>
      <c r="Z162" s="73"/>
    </row>
    <row r="163" spans="20:26" x14ac:dyDescent="0.25">
      <c r="T163" s="73"/>
      <c r="Y163" s="73"/>
      <c r="Z163" s="73"/>
    </row>
    <row r="164" spans="20:26" x14ac:dyDescent="0.25">
      <c r="T164" s="73"/>
      <c r="Y164" s="73"/>
      <c r="Z164" s="73"/>
    </row>
    <row r="165" spans="20:26" x14ac:dyDescent="0.25">
      <c r="T165" s="73"/>
      <c r="Y165" s="73"/>
      <c r="Z165" s="73"/>
    </row>
    <row r="166" spans="20:26" x14ac:dyDescent="0.25">
      <c r="T166" s="73"/>
      <c r="Y166" s="73"/>
      <c r="Z166" s="73"/>
    </row>
    <row r="167" spans="20:26" x14ac:dyDescent="0.25">
      <c r="T167" s="73"/>
      <c r="Y167" s="73"/>
      <c r="Z167" s="73"/>
    </row>
    <row r="168" spans="20:26" x14ac:dyDescent="0.25">
      <c r="T168" s="73"/>
      <c r="Y168" s="73"/>
      <c r="Z168" s="73"/>
    </row>
    <row r="169" spans="20:26" x14ac:dyDescent="0.25">
      <c r="T169" s="73"/>
      <c r="Y169" s="73"/>
      <c r="Z169" s="73"/>
    </row>
    <row r="170" spans="20:26" x14ac:dyDescent="0.25">
      <c r="T170" s="73"/>
      <c r="Y170" s="73"/>
      <c r="Z170" s="73"/>
    </row>
    <row r="171" spans="20:26" x14ac:dyDescent="0.25">
      <c r="T171" s="73"/>
      <c r="Y171" s="73"/>
      <c r="Z171" s="73"/>
    </row>
    <row r="172" spans="20:26" x14ac:dyDescent="0.25">
      <c r="T172" s="73"/>
      <c r="Y172" s="73"/>
      <c r="Z172" s="73"/>
    </row>
    <row r="173" spans="20:26" x14ac:dyDescent="0.25">
      <c r="T173" s="73"/>
      <c r="Y173" s="73"/>
      <c r="Z173" s="73"/>
    </row>
    <row r="174" spans="20:26" x14ac:dyDescent="0.25">
      <c r="T174" s="73"/>
      <c r="Y174" s="73"/>
      <c r="Z174" s="73"/>
    </row>
    <row r="175" spans="20:26" x14ac:dyDescent="0.25">
      <c r="T175" s="73"/>
      <c r="Y175" s="73"/>
      <c r="Z175" s="73"/>
    </row>
    <row r="176" spans="20:26" x14ac:dyDescent="0.25">
      <c r="T176" s="73"/>
      <c r="Y176" s="73"/>
      <c r="Z176" s="73"/>
    </row>
    <row r="177" spans="20:26" x14ac:dyDescent="0.25">
      <c r="T177" s="73"/>
      <c r="Y177" s="73"/>
      <c r="Z177" s="73"/>
    </row>
    <row r="178" spans="20:26" x14ac:dyDescent="0.25">
      <c r="T178" s="73"/>
      <c r="Y178" s="73"/>
      <c r="Z178" s="73"/>
    </row>
    <row r="179" spans="20:26" x14ac:dyDescent="0.25">
      <c r="T179" s="73"/>
      <c r="Y179" s="73"/>
      <c r="Z179" s="73"/>
    </row>
    <row r="180" spans="20:26" x14ac:dyDescent="0.25">
      <c r="T180" s="73"/>
      <c r="Y180" s="73"/>
      <c r="Z180" s="73"/>
    </row>
    <row r="181" spans="20:26" x14ac:dyDescent="0.25">
      <c r="T181" s="73"/>
      <c r="Y181" s="73"/>
      <c r="Z181" s="73"/>
    </row>
    <row r="182" spans="20:26" x14ac:dyDescent="0.25">
      <c r="T182" s="73"/>
      <c r="Y182" s="73"/>
      <c r="Z182" s="73"/>
    </row>
    <row r="183" spans="20:26" x14ac:dyDescent="0.25">
      <c r="T183" s="73"/>
      <c r="Y183" s="73"/>
      <c r="Z183" s="73"/>
    </row>
    <row r="184" spans="20:26" x14ac:dyDescent="0.25">
      <c r="T184" s="73"/>
      <c r="Y184" s="73"/>
      <c r="Z184" s="73"/>
    </row>
    <row r="185" spans="20:26" x14ac:dyDescent="0.25">
      <c r="T185" s="73"/>
      <c r="Y185" s="73"/>
      <c r="Z185" s="73"/>
    </row>
    <row r="186" spans="20:26" x14ac:dyDescent="0.25">
      <c r="T186" s="73"/>
      <c r="Y186" s="73"/>
      <c r="Z186" s="73"/>
    </row>
    <row r="187" spans="20:26" x14ac:dyDescent="0.25">
      <c r="T187" s="73"/>
      <c r="Y187" s="73"/>
      <c r="Z187" s="73"/>
    </row>
    <row r="188" spans="20:26" x14ac:dyDescent="0.25">
      <c r="T188" s="73"/>
      <c r="Y188" s="73"/>
      <c r="Z188" s="73"/>
    </row>
    <row r="189" spans="20:26" x14ac:dyDescent="0.25">
      <c r="T189" s="73"/>
      <c r="Y189" s="73"/>
      <c r="Z189" s="73"/>
    </row>
    <row r="190" spans="20:26" x14ac:dyDescent="0.25">
      <c r="T190" s="73"/>
      <c r="Y190" s="73"/>
      <c r="Z190" s="73"/>
    </row>
    <row r="191" spans="20:26" x14ac:dyDescent="0.25">
      <c r="T191" s="73"/>
      <c r="Y191" s="73"/>
      <c r="Z191" s="73"/>
    </row>
    <row r="192" spans="20:26" x14ac:dyDescent="0.25">
      <c r="T192" s="73"/>
      <c r="Y192" s="73"/>
      <c r="Z192" s="73"/>
    </row>
    <row r="193" spans="20:26" x14ac:dyDescent="0.25">
      <c r="T193" s="73"/>
      <c r="Y193" s="73"/>
      <c r="Z193" s="73"/>
    </row>
    <row r="194" spans="20:26" x14ac:dyDescent="0.25">
      <c r="T194" s="73"/>
      <c r="Y194" s="73"/>
      <c r="Z194" s="73"/>
    </row>
    <row r="195" spans="20:26" x14ac:dyDescent="0.25">
      <c r="T195" s="73"/>
      <c r="Y195" s="73"/>
      <c r="Z195" s="73"/>
    </row>
    <row r="196" spans="20:26" x14ac:dyDescent="0.25">
      <c r="T196" s="73"/>
      <c r="Y196" s="73"/>
      <c r="Z196" s="73"/>
    </row>
    <row r="197" spans="20:26" x14ac:dyDescent="0.25">
      <c r="T197" s="73"/>
      <c r="Y197" s="73"/>
      <c r="Z197" s="73"/>
    </row>
    <row r="198" spans="20:26" x14ac:dyDescent="0.25">
      <c r="T198" s="73"/>
      <c r="Y198" s="73"/>
      <c r="Z198" s="73"/>
    </row>
    <row r="199" spans="20:26" x14ac:dyDescent="0.25">
      <c r="T199" s="73"/>
      <c r="Y199" s="73"/>
      <c r="Z199" s="73"/>
    </row>
    <row r="200" spans="20:26" x14ac:dyDescent="0.25">
      <c r="T200" s="73"/>
      <c r="Y200" s="73"/>
      <c r="Z200" s="73"/>
    </row>
    <row r="201" spans="20:26" x14ac:dyDescent="0.25">
      <c r="T201" s="73"/>
      <c r="Y201" s="73"/>
      <c r="Z201" s="73"/>
    </row>
    <row r="202" spans="20:26" x14ac:dyDescent="0.25">
      <c r="T202" s="73"/>
      <c r="Y202" s="73"/>
      <c r="Z202" s="73"/>
    </row>
    <row r="203" spans="20:26" x14ac:dyDescent="0.25">
      <c r="T203" s="73"/>
      <c r="Y203" s="73"/>
      <c r="Z203" s="73"/>
    </row>
    <row r="204" spans="20:26" x14ac:dyDescent="0.25">
      <c r="T204" s="73"/>
      <c r="Y204" s="73"/>
      <c r="Z204" s="73"/>
    </row>
    <row r="205" spans="20:26" x14ac:dyDescent="0.25">
      <c r="T205" s="73"/>
      <c r="Y205" s="73"/>
      <c r="Z205" s="73"/>
    </row>
    <row r="206" spans="20:26" x14ac:dyDescent="0.25">
      <c r="T206" s="73"/>
      <c r="Y206" s="73"/>
      <c r="Z206" s="73"/>
    </row>
    <row r="207" spans="20:26" x14ac:dyDescent="0.25">
      <c r="T207" s="73"/>
      <c r="Y207" s="73"/>
      <c r="Z207" s="73"/>
    </row>
    <row r="208" spans="20:26" x14ac:dyDescent="0.25">
      <c r="T208" s="73"/>
      <c r="Y208" s="73"/>
      <c r="Z208" s="73"/>
    </row>
    <row r="209" spans="20:26" x14ac:dyDescent="0.25">
      <c r="T209" s="73"/>
      <c r="Y209" s="73"/>
      <c r="Z209" s="73"/>
    </row>
    <row r="210" spans="20:26" x14ac:dyDescent="0.25">
      <c r="T210" s="73"/>
      <c r="Y210" s="73"/>
      <c r="Z210" s="73"/>
    </row>
    <row r="211" spans="20:26" x14ac:dyDescent="0.25">
      <c r="T211" s="73"/>
      <c r="Y211" s="73"/>
      <c r="Z211" s="73"/>
    </row>
    <row r="212" spans="20:26" x14ac:dyDescent="0.25">
      <c r="T212" s="73"/>
      <c r="Y212" s="73"/>
      <c r="Z212" s="73"/>
    </row>
    <row r="213" spans="20:26" x14ac:dyDescent="0.25">
      <c r="T213" s="73"/>
      <c r="Y213" s="73"/>
      <c r="Z213" s="73"/>
    </row>
    <row r="214" spans="20:26" x14ac:dyDescent="0.25">
      <c r="T214" s="73"/>
      <c r="Y214" s="73"/>
      <c r="Z214" s="73"/>
    </row>
    <row r="215" spans="20:26" x14ac:dyDescent="0.25">
      <c r="T215" s="73"/>
      <c r="Y215" s="73"/>
      <c r="Z215" s="73"/>
    </row>
    <row r="216" spans="20:26" x14ac:dyDescent="0.25">
      <c r="T216" s="73"/>
      <c r="Y216" s="73"/>
      <c r="Z216" s="73"/>
    </row>
    <row r="217" spans="20:26" x14ac:dyDescent="0.25">
      <c r="T217" s="73"/>
      <c r="Y217" s="73"/>
      <c r="Z217" s="73"/>
    </row>
    <row r="218" spans="20:26" x14ac:dyDescent="0.25">
      <c r="T218" s="73"/>
      <c r="Y218" s="73"/>
      <c r="Z218" s="73"/>
    </row>
    <row r="219" spans="20:26" x14ac:dyDescent="0.25">
      <c r="T219" s="73"/>
      <c r="Y219" s="73"/>
      <c r="Z219" s="73"/>
    </row>
    <row r="220" spans="20:26" x14ac:dyDescent="0.25">
      <c r="T220" s="73"/>
      <c r="Y220" s="73"/>
      <c r="Z220" s="73"/>
    </row>
    <row r="221" spans="20:26" x14ac:dyDescent="0.25">
      <c r="T221" s="73"/>
      <c r="Y221" s="73"/>
      <c r="Z221" s="73"/>
    </row>
    <row r="222" spans="20:26" x14ac:dyDescent="0.25">
      <c r="T222" s="73"/>
      <c r="Y222" s="73"/>
      <c r="Z222" s="73"/>
    </row>
    <row r="223" spans="20:26" x14ac:dyDescent="0.25">
      <c r="T223" s="73"/>
      <c r="Y223" s="73"/>
      <c r="Z223" s="73"/>
    </row>
    <row r="224" spans="20:26" x14ac:dyDescent="0.25">
      <c r="T224" s="73"/>
      <c r="Y224" s="73"/>
      <c r="Z224" s="73"/>
    </row>
    <row r="225" spans="20:26" x14ac:dyDescent="0.25">
      <c r="T225" s="73"/>
      <c r="Y225" s="73"/>
      <c r="Z225" s="73"/>
    </row>
    <row r="226" spans="20:26" x14ac:dyDescent="0.25">
      <c r="T226" s="73"/>
      <c r="Y226" s="73"/>
      <c r="Z226" s="73"/>
    </row>
    <row r="227" spans="20:26" x14ac:dyDescent="0.25">
      <c r="T227" s="73"/>
      <c r="Y227" s="73"/>
      <c r="Z227" s="73"/>
    </row>
    <row r="228" spans="20:26" x14ac:dyDescent="0.25">
      <c r="T228" s="73"/>
      <c r="Y228" s="73"/>
      <c r="Z228" s="73"/>
    </row>
    <row r="229" spans="20:26" x14ac:dyDescent="0.25">
      <c r="T229" s="73"/>
      <c r="Y229" s="73"/>
      <c r="Z229" s="73"/>
    </row>
    <row r="230" spans="20:26" x14ac:dyDescent="0.25">
      <c r="T230" s="73"/>
      <c r="Y230" s="73"/>
      <c r="Z230" s="73"/>
    </row>
    <row r="231" spans="20:26" x14ac:dyDescent="0.25">
      <c r="T231" s="73"/>
      <c r="Y231" s="73"/>
      <c r="Z231" s="73"/>
    </row>
    <row r="232" spans="20:26" x14ac:dyDescent="0.25">
      <c r="T232" s="73"/>
      <c r="Y232" s="73"/>
      <c r="Z232" s="73"/>
    </row>
    <row r="233" spans="20:26" x14ac:dyDescent="0.25">
      <c r="T233" s="73"/>
      <c r="Y233" s="73"/>
      <c r="Z233" s="73"/>
    </row>
    <row r="234" spans="20:26" x14ac:dyDescent="0.25">
      <c r="T234" s="73"/>
      <c r="Y234" s="73"/>
      <c r="Z234" s="73"/>
    </row>
    <row r="235" spans="20:26" x14ac:dyDescent="0.25">
      <c r="T235" s="73"/>
      <c r="Y235" s="73"/>
      <c r="Z235" s="73"/>
    </row>
    <row r="236" spans="20:26" x14ac:dyDescent="0.25">
      <c r="T236" s="73"/>
      <c r="Y236" s="73"/>
      <c r="Z236" s="73"/>
    </row>
    <row r="237" spans="20:26" x14ac:dyDescent="0.25">
      <c r="T237" s="73"/>
      <c r="Y237" s="73"/>
      <c r="Z237" s="73"/>
    </row>
    <row r="238" spans="20:26" x14ac:dyDescent="0.25">
      <c r="T238" s="73"/>
      <c r="Y238" s="73"/>
      <c r="Z238" s="73"/>
    </row>
    <row r="239" spans="20:26" x14ac:dyDescent="0.25">
      <c r="T239" s="73"/>
      <c r="Y239" s="73"/>
      <c r="Z239" s="73"/>
    </row>
    <row r="240" spans="20:26" x14ac:dyDescent="0.25">
      <c r="T240" s="73"/>
      <c r="Y240" s="73"/>
      <c r="Z240" s="73"/>
    </row>
    <row r="241" spans="20:26" x14ac:dyDescent="0.25">
      <c r="T241" s="73"/>
      <c r="Y241" s="73"/>
      <c r="Z241" s="73"/>
    </row>
    <row r="242" spans="20:26" x14ac:dyDescent="0.25">
      <c r="T242" s="73"/>
      <c r="Y242" s="73"/>
      <c r="Z242" s="73"/>
    </row>
    <row r="243" spans="20:26" x14ac:dyDescent="0.25">
      <c r="T243" s="73"/>
      <c r="Y243" s="73"/>
      <c r="Z243" s="73"/>
    </row>
    <row r="244" spans="20:26" x14ac:dyDescent="0.25">
      <c r="T244" s="73"/>
      <c r="Y244" s="73"/>
      <c r="Z244" s="73"/>
    </row>
    <row r="245" spans="20:26" x14ac:dyDescent="0.25">
      <c r="T245" s="73"/>
      <c r="Y245" s="73"/>
      <c r="Z245" s="73"/>
    </row>
    <row r="246" spans="20:26" x14ac:dyDescent="0.25">
      <c r="T246" s="73"/>
      <c r="Y246" s="73"/>
      <c r="Z246" s="73"/>
    </row>
    <row r="247" spans="20:26" x14ac:dyDescent="0.25">
      <c r="T247" s="73"/>
      <c r="Y247" s="73"/>
      <c r="Z247" s="73"/>
    </row>
    <row r="248" spans="20:26" x14ac:dyDescent="0.25">
      <c r="T248" s="73"/>
      <c r="Y248" s="73"/>
      <c r="Z248" s="73"/>
    </row>
    <row r="249" spans="20:26" x14ac:dyDescent="0.25">
      <c r="T249" s="73"/>
      <c r="Y249" s="73"/>
      <c r="Z249" s="73"/>
    </row>
    <row r="250" spans="20:26" x14ac:dyDescent="0.25">
      <c r="T250" s="73"/>
      <c r="Y250" s="73"/>
      <c r="Z250" s="73"/>
    </row>
    <row r="251" spans="20:26" x14ac:dyDescent="0.25">
      <c r="T251" s="73"/>
      <c r="Y251" s="73"/>
      <c r="Z251" s="73"/>
    </row>
    <row r="252" spans="20:26" x14ac:dyDescent="0.25">
      <c r="T252" s="73"/>
      <c r="Y252" s="73"/>
      <c r="Z252" s="73"/>
    </row>
    <row r="253" spans="20:26" x14ac:dyDescent="0.25">
      <c r="T253" s="73"/>
      <c r="Y253" s="73"/>
      <c r="Z253" s="73"/>
    </row>
    <row r="254" spans="20:26" x14ac:dyDescent="0.25">
      <c r="T254" s="73"/>
      <c r="Y254" s="73"/>
      <c r="Z254" s="73"/>
    </row>
    <row r="255" spans="20:26" x14ac:dyDescent="0.25">
      <c r="T255" s="73"/>
      <c r="Y255" s="73"/>
      <c r="Z255" s="73"/>
    </row>
    <row r="256" spans="20:26" x14ac:dyDescent="0.25">
      <c r="T256" s="73"/>
      <c r="Y256" s="73"/>
      <c r="Z256" s="73"/>
    </row>
    <row r="257" spans="20:26" x14ac:dyDescent="0.25">
      <c r="T257" s="73"/>
      <c r="Y257" s="73"/>
      <c r="Z257" s="73"/>
    </row>
    <row r="258" spans="20:26" x14ac:dyDescent="0.25">
      <c r="T258" s="73"/>
      <c r="Y258" s="73"/>
      <c r="Z258" s="73"/>
    </row>
    <row r="259" spans="20:26" x14ac:dyDescent="0.25">
      <c r="T259" s="73"/>
      <c r="Y259" s="73"/>
      <c r="Z259" s="73"/>
    </row>
    <row r="260" spans="20:26" x14ac:dyDescent="0.25">
      <c r="T260" s="73"/>
      <c r="Y260" s="73"/>
      <c r="Z260" s="73"/>
    </row>
    <row r="261" spans="20:26" x14ac:dyDescent="0.25">
      <c r="T261" s="73"/>
      <c r="Y261" s="73"/>
      <c r="Z261" s="73"/>
    </row>
    <row r="262" spans="20:26" x14ac:dyDescent="0.25">
      <c r="T262" s="73"/>
      <c r="Y262" s="73"/>
      <c r="Z262" s="73"/>
    </row>
    <row r="263" spans="20:26" x14ac:dyDescent="0.25">
      <c r="T263" s="73"/>
      <c r="Y263" s="73"/>
      <c r="Z263" s="73"/>
    </row>
    <row r="264" spans="20:26" x14ac:dyDescent="0.25">
      <c r="T264" s="73"/>
      <c r="Y264" s="73"/>
      <c r="Z264" s="73"/>
    </row>
    <row r="265" spans="20:26" x14ac:dyDescent="0.25">
      <c r="T265" s="73"/>
      <c r="Y265" s="73"/>
      <c r="Z265" s="73"/>
    </row>
    <row r="266" spans="20:26" x14ac:dyDescent="0.25">
      <c r="T266" s="73"/>
      <c r="Y266" s="73"/>
      <c r="Z266" s="73"/>
    </row>
    <row r="267" spans="20:26" x14ac:dyDescent="0.25">
      <c r="T267" s="73"/>
      <c r="Y267" s="73"/>
      <c r="Z267" s="73"/>
    </row>
    <row r="268" spans="20:26" x14ac:dyDescent="0.25">
      <c r="T268" s="73"/>
      <c r="Y268" s="73"/>
      <c r="Z268" s="73"/>
    </row>
    <row r="269" spans="20:26" x14ac:dyDescent="0.25">
      <c r="T269" s="73"/>
      <c r="Y269" s="73"/>
      <c r="Z269" s="73"/>
    </row>
    <row r="270" spans="20:26" x14ac:dyDescent="0.25">
      <c r="T270" s="73"/>
      <c r="Y270" s="73"/>
      <c r="Z270" s="73"/>
    </row>
    <row r="271" spans="20:26" x14ac:dyDescent="0.25">
      <c r="T271" s="73"/>
      <c r="Y271" s="73"/>
      <c r="Z271" s="73"/>
    </row>
    <row r="272" spans="20:26" x14ac:dyDescent="0.25">
      <c r="T272" s="73"/>
      <c r="Y272" s="73"/>
      <c r="Z272" s="73"/>
    </row>
    <row r="273" spans="20:26" x14ac:dyDescent="0.25">
      <c r="T273" s="73"/>
      <c r="Y273" s="73"/>
      <c r="Z273" s="73"/>
    </row>
    <row r="274" spans="20:26" x14ac:dyDescent="0.25">
      <c r="T274" s="73"/>
      <c r="Y274" s="73"/>
      <c r="Z274" s="73"/>
    </row>
    <row r="275" spans="20:26" x14ac:dyDescent="0.25">
      <c r="T275" s="73"/>
      <c r="Y275" s="73"/>
      <c r="Z275" s="73"/>
    </row>
    <row r="276" spans="20:26" x14ac:dyDescent="0.25">
      <c r="T276" s="73"/>
      <c r="Y276" s="73"/>
      <c r="Z276" s="73"/>
    </row>
    <row r="277" spans="20:26" x14ac:dyDescent="0.25">
      <c r="T277" s="73"/>
      <c r="Y277" s="73"/>
      <c r="Z277" s="73"/>
    </row>
    <row r="278" spans="20:26" x14ac:dyDescent="0.25">
      <c r="T278" s="73"/>
      <c r="Y278" s="73"/>
      <c r="Z278" s="73"/>
    </row>
    <row r="279" spans="20:26" x14ac:dyDescent="0.25">
      <c r="T279" s="73"/>
      <c r="Y279" s="73"/>
      <c r="Z279" s="73"/>
    </row>
    <row r="280" spans="20:26" x14ac:dyDescent="0.25">
      <c r="T280" s="73"/>
      <c r="Y280" s="73"/>
      <c r="Z280" s="73"/>
    </row>
    <row r="281" spans="20:26" x14ac:dyDescent="0.25">
      <c r="T281" s="73"/>
      <c r="Y281" s="73"/>
      <c r="Z281" s="73"/>
    </row>
    <row r="282" spans="20:26" x14ac:dyDescent="0.25">
      <c r="T282" s="73"/>
      <c r="Y282" s="73"/>
      <c r="Z282" s="73"/>
    </row>
    <row r="283" spans="20:26" x14ac:dyDescent="0.25">
      <c r="T283" s="73"/>
      <c r="Y283" s="73"/>
      <c r="Z283" s="73"/>
    </row>
    <row r="284" spans="20:26" x14ac:dyDescent="0.25">
      <c r="T284" s="73"/>
      <c r="Y284" s="73"/>
      <c r="Z284" s="73"/>
    </row>
    <row r="285" spans="20:26" x14ac:dyDescent="0.25">
      <c r="T285" s="73"/>
      <c r="Y285" s="73"/>
      <c r="Z285" s="73"/>
    </row>
    <row r="286" spans="20:26" x14ac:dyDescent="0.25">
      <c r="T286" s="73"/>
      <c r="Y286" s="73"/>
      <c r="Z286" s="73"/>
    </row>
    <row r="287" spans="20:26" x14ac:dyDescent="0.25">
      <c r="T287" s="73"/>
      <c r="Y287" s="73"/>
      <c r="Z287" s="73"/>
    </row>
    <row r="288" spans="20:26" x14ac:dyDescent="0.25">
      <c r="T288" s="73"/>
      <c r="Y288" s="73"/>
      <c r="Z288" s="73"/>
    </row>
    <row r="289" spans="20:26" x14ac:dyDescent="0.25">
      <c r="T289" s="73"/>
      <c r="Y289" s="73"/>
      <c r="Z289" s="73"/>
    </row>
    <row r="290" spans="20:26" x14ac:dyDescent="0.25">
      <c r="T290" s="73"/>
      <c r="Y290" s="73"/>
      <c r="Z290" s="73"/>
    </row>
    <row r="291" spans="20:26" x14ac:dyDescent="0.25">
      <c r="T291" s="73"/>
      <c r="Y291" s="73"/>
      <c r="Z291" s="73"/>
    </row>
    <row r="292" spans="20:26" x14ac:dyDescent="0.25">
      <c r="T292" s="73"/>
      <c r="Y292" s="73"/>
      <c r="Z292" s="73"/>
    </row>
    <row r="293" spans="20:26" x14ac:dyDescent="0.25">
      <c r="T293" s="73"/>
      <c r="Y293" s="73"/>
      <c r="Z293" s="73"/>
    </row>
    <row r="294" spans="20:26" x14ac:dyDescent="0.25">
      <c r="T294" s="73"/>
      <c r="Y294" s="73"/>
      <c r="Z294" s="73"/>
    </row>
    <row r="295" spans="20:26" x14ac:dyDescent="0.25">
      <c r="T295" s="73"/>
      <c r="Y295" s="73"/>
      <c r="Z295" s="73"/>
    </row>
    <row r="296" spans="20:26" x14ac:dyDescent="0.25">
      <c r="T296" s="73"/>
      <c r="Y296" s="73"/>
      <c r="Z296" s="73"/>
    </row>
    <row r="297" spans="20:26" x14ac:dyDescent="0.25">
      <c r="T297" s="73"/>
      <c r="Y297" s="73"/>
      <c r="Z297" s="73"/>
    </row>
    <row r="298" spans="20:26" x14ac:dyDescent="0.25">
      <c r="T298" s="73"/>
      <c r="Y298" s="73"/>
      <c r="Z298" s="73"/>
    </row>
    <row r="299" spans="20:26" x14ac:dyDescent="0.25">
      <c r="T299" s="73"/>
      <c r="Y299" s="73"/>
      <c r="Z299" s="73"/>
    </row>
    <row r="300" spans="20:26" x14ac:dyDescent="0.25">
      <c r="T300" s="73"/>
      <c r="Y300" s="73"/>
      <c r="Z300" s="73"/>
    </row>
    <row r="301" spans="20:26" x14ac:dyDescent="0.25">
      <c r="T301" s="73"/>
      <c r="Y301" s="73"/>
      <c r="Z301" s="73"/>
    </row>
    <row r="302" spans="20:26" x14ac:dyDescent="0.25">
      <c r="T302" s="73"/>
      <c r="Y302" s="73"/>
      <c r="Z302" s="73"/>
    </row>
    <row r="303" spans="20:26" x14ac:dyDescent="0.25">
      <c r="T303" s="73"/>
      <c r="Y303" s="73"/>
      <c r="Z303" s="73"/>
    </row>
    <row r="304" spans="20:26" x14ac:dyDescent="0.25">
      <c r="T304" s="73"/>
      <c r="Y304" s="73"/>
      <c r="Z304" s="73"/>
    </row>
    <row r="305" spans="20:26" x14ac:dyDescent="0.25">
      <c r="T305" s="73"/>
      <c r="Y305" s="73"/>
      <c r="Z305" s="73"/>
    </row>
    <row r="306" spans="20:26" x14ac:dyDescent="0.25">
      <c r="T306" s="73"/>
      <c r="Y306" s="73"/>
      <c r="Z306" s="73"/>
    </row>
    <row r="307" spans="20:26" x14ac:dyDescent="0.25">
      <c r="T307" s="73"/>
      <c r="Y307" s="73"/>
      <c r="Z307" s="73"/>
    </row>
    <row r="308" spans="20:26" x14ac:dyDescent="0.25">
      <c r="T308" s="73"/>
      <c r="Y308" s="73"/>
      <c r="Z308" s="73"/>
    </row>
    <row r="309" spans="20:26" x14ac:dyDescent="0.25">
      <c r="T309" s="73"/>
      <c r="Y309" s="73"/>
      <c r="Z309" s="73"/>
    </row>
    <row r="310" spans="20:26" x14ac:dyDescent="0.25">
      <c r="T310" s="73"/>
      <c r="Y310" s="73"/>
      <c r="Z310" s="73"/>
    </row>
    <row r="311" spans="20:26" x14ac:dyDescent="0.25">
      <c r="T311" s="73"/>
      <c r="Y311" s="73"/>
      <c r="Z311" s="73"/>
    </row>
    <row r="312" spans="20:26" x14ac:dyDescent="0.25">
      <c r="T312" s="73"/>
      <c r="Y312" s="73"/>
      <c r="Z312" s="73"/>
    </row>
    <row r="313" spans="20:26" x14ac:dyDescent="0.25">
      <c r="T313" s="73"/>
      <c r="Y313" s="73"/>
      <c r="Z313" s="73"/>
    </row>
    <row r="314" spans="20:26" x14ac:dyDescent="0.25">
      <c r="T314" s="73"/>
      <c r="Y314" s="73"/>
      <c r="Z314" s="73"/>
    </row>
    <row r="315" spans="20:26" x14ac:dyDescent="0.25">
      <c r="T315" s="73"/>
      <c r="Y315" s="73"/>
      <c r="Z315" s="73"/>
    </row>
    <row r="316" spans="20:26" x14ac:dyDescent="0.25">
      <c r="T316" s="73"/>
      <c r="Y316" s="73"/>
      <c r="Z316" s="73"/>
    </row>
    <row r="317" spans="20:26" x14ac:dyDescent="0.25">
      <c r="T317" s="73"/>
      <c r="Y317" s="73"/>
      <c r="Z317" s="73"/>
    </row>
    <row r="318" spans="20:26" x14ac:dyDescent="0.25">
      <c r="T318" s="73"/>
      <c r="Y318" s="73"/>
      <c r="Z318" s="73"/>
    </row>
    <row r="319" spans="20:26" x14ac:dyDescent="0.25">
      <c r="T319" s="73"/>
      <c r="Y319" s="73"/>
      <c r="Z319" s="73"/>
    </row>
    <row r="320" spans="20:26" x14ac:dyDescent="0.25">
      <c r="T320" s="73"/>
      <c r="Y320" s="73"/>
      <c r="Z320" s="73"/>
    </row>
    <row r="321" spans="20:26" x14ac:dyDescent="0.25">
      <c r="T321" s="73"/>
      <c r="Y321" s="73"/>
      <c r="Z321" s="73"/>
    </row>
    <row r="322" spans="20:26" x14ac:dyDescent="0.25">
      <c r="T322" s="73"/>
      <c r="Y322" s="73"/>
      <c r="Z322" s="73"/>
    </row>
    <row r="323" spans="20:26" x14ac:dyDescent="0.25">
      <c r="T323" s="73"/>
      <c r="Y323" s="73"/>
      <c r="Z323" s="73"/>
    </row>
    <row r="324" spans="20:26" x14ac:dyDescent="0.25">
      <c r="T324" s="73"/>
      <c r="Y324" s="73"/>
      <c r="Z324" s="73"/>
    </row>
    <row r="325" spans="20:26" x14ac:dyDescent="0.25">
      <c r="T325" s="73"/>
      <c r="Y325" s="73"/>
      <c r="Z325" s="73"/>
    </row>
    <row r="326" spans="20:26" x14ac:dyDescent="0.25">
      <c r="T326" s="73"/>
      <c r="Y326" s="73"/>
      <c r="Z326" s="73"/>
    </row>
    <row r="327" spans="20:26" x14ac:dyDescent="0.25">
      <c r="T327" s="73"/>
      <c r="Y327" s="73"/>
      <c r="Z327" s="73"/>
    </row>
    <row r="328" spans="20:26" x14ac:dyDescent="0.25">
      <c r="T328" s="73"/>
      <c r="Y328" s="73"/>
      <c r="Z328" s="73"/>
    </row>
    <row r="329" spans="20:26" x14ac:dyDescent="0.25">
      <c r="T329" s="73"/>
      <c r="Y329" s="73"/>
      <c r="Z329" s="73"/>
    </row>
    <row r="330" spans="20:26" x14ac:dyDescent="0.25">
      <c r="T330" s="73"/>
      <c r="Y330" s="73"/>
      <c r="Z330" s="73"/>
    </row>
    <row r="331" spans="20:26" x14ac:dyDescent="0.25">
      <c r="T331" s="73"/>
      <c r="Y331" s="73"/>
      <c r="Z331" s="73"/>
    </row>
    <row r="332" spans="20:26" x14ac:dyDescent="0.25">
      <c r="T332" s="73"/>
      <c r="Y332" s="73"/>
      <c r="Z332" s="73"/>
    </row>
    <row r="333" spans="20:26" x14ac:dyDescent="0.25">
      <c r="T333" s="73"/>
      <c r="Y333" s="73"/>
      <c r="Z333" s="73"/>
    </row>
    <row r="334" spans="20:26" x14ac:dyDescent="0.25">
      <c r="T334" s="73"/>
      <c r="Y334" s="73"/>
      <c r="Z334" s="73"/>
    </row>
    <row r="335" spans="20:26" x14ac:dyDescent="0.25">
      <c r="T335" s="73"/>
      <c r="Y335" s="73"/>
      <c r="Z335" s="73"/>
    </row>
    <row r="336" spans="20:26" x14ac:dyDescent="0.25">
      <c r="T336" s="73"/>
      <c r="Y336" s="73"/>
      <c r="Z336" s="73"/>
    </row>
    <row r="337" spans="20:26" x14ac:dyDescent="0.25">
      <c r="T337" s="73"/>
      <c r="Y337" s="73"/>
      <c r="Z337" s="73"/>
    </row>
    <row r="338" spans="20:26" x14ac:dyDescent="0.25">
      <c r="T338" s="73"/>
      <c r="Y338" s="73"/>
      <c r="Z338" s="73"/>
    </row>
    <row r="339" spans="20:26" x14ac:dyDescent="0.25">
      <c r="T339" s="73"/>
      <c r="Y339" s="73"/>
      <c r="Z339" s="73"/>
    </row>
    <row r="340" spans="20:26" x14ac:dyDescent="0.25">
      <c r="T340" s="73"/>
      <c r="Y340" s="73"/>
      <c r="Z340" s="73"/>
    </row>
    <row r="341" spans="20:26" x14ac:dyDescent="0.25">
      <c r="T341" s="73"/>
      <c r="Y341" s="73"/>
      <c r="Z341" s="73"/>
    </row>
    <row r="342" spans="20:26" x14ac:dyDescent="0.25">
      <c r="T342" s="73"/>
      <c r="Y342" s="73"/>
      <c r="Z342" s="73"/>
    </row>
    <row r="343" spans="20:26" x14ac:dyDescent="0.25">
      <c r="T343" s="73"/>
      <c r="Y343" s="73"/>
      <c r="Z343" s="73"/>
    </row>
    <row r="344" spans="20:26" x14ac:dyDescent="0.25">
      <c r="T344" s="73"/>
      <c r="Y344" s="73"/>
      <c r="Z344" s="73"/>
    </row>
    <row r="345" spans="20:26" x14ac:dyDescent="0.25">
      <c r="T345" s="73"/>
      <c r="Y345" s="73"/>
      <c r="Z345" s="73"/>
    </row>
    <row r="346" spans="20:26" x14ac:dyDescent="0.25">
      <c r="T346" s="73"/>
      <c r="Y346" s="73"/>
      <c r="Z346" s="73"/>
    </row>
    <row r="347" spans="20:26" x14ac:dyDescent="0.25">
      <c r="T347" s="73"/>
      <c r="Y347" s="73"/>
      <c r="Z347" s="73"/>
    </row>
    <row r="348" spans="20:26" x14ac:dyDescent="0.25">
      <c r="T348" s="73"/>
      <c r="Y348" s="73"/>
      <c r="Z348" s="73"/>
    </row>
    <row r="349" spans="20:26" x14ac:dyDescent="0.25">
      <c r="T349" s="73"/>
      <c r="Y349" s="73"/>
      <c r="Z349" s="73"/>
    </row>
    <row r="350" spans="20:26" x14ac:dyDescent="0.25">
      <c r="T350" s="73"/>
      <c r="Y350" s="73"/>
      <c r="Z350" s="73"/>
    </row>
    <row r="351" spans="20:26" x14ac:dyDescent="0.25">
      <c r="T351" s="73"/>
      <c r="Y351" s="73"/>
      <c r="Z351" s="73"/>
    </row>
    <row r="352" spans="20:26" x14ac:dyDescent="0.25">
      <c r="T352" s="73"/>
      <c r="Y352" s="73"/>
      <c r="Z352" s="73"/>
    </row>
    <row r="353" spans="20:26" x14ac:dyDescent="0.25">
      <c r="T353" s="73"/>
      <c r="Y353" s="73"/>
      <c r="Z353" s="73"/>
    </row>
    <row r="354" spans="20:26" x14ac:dyDescent="0.25">
      <c r="T354" s="73"/>
      <c r="Y354" s="73"/>
      <c r="Z354" s="73"/>
    </row>
    <row r="355" spans="20:26" x14ac:dyDescent="0.25">
      <c r="T355" s="73"/>
      <c r="Y355" s="73"/>
      <c r="Z355" s="73"/>
    </row>
    <row r="356" spans="20:26" x14ac:dyDescent="0.25">
      <c r="T356" s="73"/>
      <c r="Y356" s="73"/>
      <c r="Z356" s="73"/>
    </row>
    <row r="357" spans="20:26" x14ac:dyDescent="0.25">
      <c r="T357" s="73"/>
      <c r="Y357" s="73"/>
      <c r="Z357" s="73"/>
    </row>
    <row r="358" spans="20:26" x14ac:dyDescent="0.25">
      <c r="T358" s="73"/>
      <c r="Y358" s="73"/>
      <c r="Z358" s="73"/>
    </row>
    <row r="359" spans="20:26" x14ac:dyDescent="0.25">
      <c r="T359" s="73"/>
      <c r="Y359" s="73"/>
      <c r="Z359" s="73"/>
    </row>
    <row r="360" spans="20:26" x14ac:dyDescent="0.25">
      <c r="T360" s="73"/>
      <c r="Y360" s="73"/>
      <c r="Z360" s="73"/>
    </row>
    <row r="361" spans="20:26" x14ac:dyDescent="0.25">
      <c r="T361" s="73"/>
      <c r="Y361" s="73"/>
      <c r="Z361" s="73"/>
    </row>
    <row r="362" spans="20:26" x14ac:dyDescent="0.25">
      <c r="T362" s="73"/>
      <c r="Y362" s="73"/>
      <c r="Z362" s="73"/>
    </row>
    <row r="363" spans="20:26" x14ac:dyDescent="0.25">
      <c r="T363" s="73"/>
      <c r="Y363" s="73"/>
      <c r="Z363" s="73"/>
    </row>
    <row r="364" spans="20:26" x14ac:dyDescent="0.25">
      <c r="T364" s="73"/>
      <c r="Y364" s="73"/>
      <c r="Z364" s="73"/>
    </row>
    <row r="365" spans="20:26" x14ac:dyDescent="0.25">
      <c r="T365" s="73"/>
      <c r="Y365" s="73"/>
      <c r="Z365" s="73"/>
    </row>
    <row r="366" spans="20:26" x14ac:dyDescent="0.25">
      <c r="T366" s="73"/>
      <c r="Y366" s="73"/>
      <c r="Z366" s="73"/>
    </row>
    <row r="367" spans="20:26" x14ac:dyDescent="0.25">
      <c r="T367" s="73"/>
      <c r="Y367" s="73"/>
      <c r="Z367" s="73"/>
    </row>
    <row r="368" spans="20:26" x14ac:dyDescent="0.25">
      <c r="T368" s="73"/>
      <c r="Y368" s="73"/>
      <c r="Z368" s="73"/>
    </row>
    <row r="369" spans="20:26" x14ac:dyDescent="0.25">
      <c r="T369" s="73"/>
      <c r="Y369" s="73"/>
      <c r="Z369" s="73"/>
    </row>
    <row r="370" spans="20:26" x14ac:dyDescent="0.25">
      <c r="T370" s="73"/>
      <c r="Y370" s="73"/>
      <c r="Z370" s="73"/>
    </row>
    <row r="371" spans="20:26" x14ac:dyDescent="0.25">
      <c r="T371" s="73"/>
      <c r="Y371" s="73"/>
      <c r="Z371" s="73"/>
    </row>
    <row r="372" spans="20:26" x14ac:dyDescent="0.25">
      <c r="T372" s="73"/>
      <c r="Y372" s="73"/>
      <c r="Z372" s="73"/>
    </row>
    <row r="373" spans="20:26" x14ac:dyDescent="0.25">
      <c r="T373" s="73"/>
      <c r="Y373" s="73"/>
      <c r="Z373" s="73"/>
    </row>
    <row r="374" spans="20:26" x14ac:dyDescent="0.25">
      <c r="T374" s="73"/>
      <c r="Y374" s="73"/>
      <c r="Z374" s="73"/>
    </row>
    <row r="375" spans="20:26" x14ac:dyDescent="0.25">
      <c r="T375" s="73"/>
      <c r="Y375" s="73"/>
      <c r="Z375" s="73"/>
    </row>
    <row r="376" spans="20:26" x14ac:dyDescent="0.25">
      <c r="T376" s="73"/>
      <c r="Y376" s="73"/>
      <c r="Z376" s="73"/>
    </row>
    <row r="377" spans="20:26" x14ac:dyDescent="0.25">
      <c r="T377" s="73"/>
      <c r="Y377" s="73"/>
      <c r="Z377" s="73"/>
    </row>
    <row r="378" spans="20:26" x14ac:dyDescent="0.25">
      <c r="T378" s="73"/>
      <c r="Y378" s="73"/>
      <c r="Z378" s="73"/>
    </row>
    <row r="379" spans="20:26" x14ac:dyDescent="0.25">
      <c r="T379" s="73"/>
      <c r="Y379" s="73"/>
      <c r="Z379" s="73"/>
    </row>
    <row r="380" spans="20:26" x14ac:dyDescent="0.25">
      <c r="T380" s="73"/>
      <c r="Y380" s="73"/>
      <c r="Z380" s="73"/>
    </row>
    <row r="381" spans="20:26" x14ac:dyDescent="0.25">
      <c r="T381" s="73"/>
      <c r="Y381" s="73"/>
      <c r="Z381" s="73"/>
    </row>
    <row r="382" spans="20:26" x14ac:dyDescent="0.25">
      <c r="T382" s="73"/>
      <c r="Y382" s="73"/>
      <c r="Z382" s="73"/>
    </row>
    <row r="383" spans="20:26" x14ac:dyDescent="0.25">
      <c r="T383" s="73"/>
      <c r="Y383" s="73"/>
      <c r="Z383" s="73"/>
    </row>
    <row r="384" spans="20:26" x14ac:dyDescent="0.25">
      <c r="T384" s="73"/>
      <c r="Y384" s="73"/>
      <c r="Z384" s="73"/>
    </row>
    <row r="385" spans="20:26" x14ac:dyDescent="0.25">
      <c r="T385" s="73"/>
      <c r="Y385" s="73"/>
      <c r="Z385" s="73"/>
    </row>
    <row r="386" spans="20:26" x14ac:dyDescent="0.25">
      <c r="T386" s="73"/>
      <c r="Y386" s="73"/>
      <c r="Z386" s="73"/>
    </row>
    <row r="387" spans="20:26" x14ac:dyDescent="0.25">
      <c r="T387" s="73"/>
      <c r="Y387" s="73"/>
      <c r="Z387" s="73"/>
    </row>
    <row r="388" spans="20:26" x14ac:dyDescent="0.25">
      <c r="T388" s="73"/>
      <c r="Y388" s="73"/>
      <c r="Z388" s="73"/>
    </row>
    <row r="389" spans="20:26" x14ac:dyDescent="0.25">
      <c r="T389" s="73"/>
      <c r="Y389" s="73"/>
      <c r="Z389" s="73"/>
    </row>
    <row r="390" spans="20:26" x14ac:dyDescent="0.25">
      <c r="T390" s="73"/>
      <c r="Y390" s="73"/>
      <c r="Z390" s="73"/>
    </row>
    <row r="391" spans="20:26" x14ac:dyDescent="0.25">
      <c r="T391" s="73"/>
      <c r="Y391" s="73"/>
      <c r="Z391" s="73"/>
    </row>
    <row r="392" spans="20:26" x14ac:dyDescent="0.25">
      <c r="T392" s="73"/>
      <c r="Y392" s="73"/>
      <c r="Z392" s="73"/>
    </row>
    <row r="393" spans="20:26" x14ac:dyDescent="0.25">
      <c r="T393" s="73"/>
      <c r="Y393" s="73"/>
      <c r="Z393" s="73"/>
    </row>
    <row r="394" spans="20:26" x14ac:dyDescent="0.25">
      <c r="T394" s="73"/>
      <c r="Y394" s="73"/>
      <c r="Z394" s="73"/>
    </row>
    <row r="395" spans="20:26" x14ac:dyDescent="0.25">
      <c r="T395" s="73"/>
      <c r="Y395" s="73"/>
      <c r="Z395" s="73"/>
    </row>
    <row r="396" spans="20:26" x14ac:dyDescent="0.25">
      <c r="T396" s="73"/>
      <c r="Y396" s="73"/>
      <c r="Z396" s="73"/>
    </row>
    <row r="397" spans="20:26" x14ac:dyDescent="0.25">
      <c r="T397" s="73"/>
      <c r="Y397" s="73"/>
      <c r="Z397" s="73"/>
    </row>
    <row r="398" spans="20:26" x14ac:dyDescent="0.25">
      <c r="T398" s="73"/>
      <c r="Y398" s="73"/>
      <c r="Z398" s="73"/>
    </row>
    <row r="399" spans="20:26" x14ac:dyDescent="0.25">
      <c r="T399" s="73"/>
      <c r="Y399" s="73"/>
      <c r="Z399" s="73"/>
    </row>
    <row r="400" spans="20:26" x14ac:dyDescent="0.25">
      <c r="T400" s="73"/>
      <c r="Y400" s="73"/>
      <c r="Z400" s="73"/>
    </row>
    <row r="401" spans="20:26" x14ac:dyDescent="0.25">
      <c r="T401" s="73"/>
      <c r="Y401" s="73"/>
      <c r="Z401" s="73"/>
    </row>
    <row r="402" spans="20:26" x14ac:dyDescent="0.25">
      <c r="T402" s="73"/>
      <c r="Y402" s="73"/>
      <c r="Z402" s="73"/>
    </row>
    <row r="403" spans="20:26" x14ac:dyDescent="0.25">
      <c r="T403" s="73"/>
      <c r="Y403" s="73"/>
      <c r="Z403" s="73"/>
    </row>
    <row r="404" spans="20:26" x14ac:dyDescent="0.25">
      <c r="T404" s="73"/>
      <c r="Y404" s="73"/>
      <c r="Z404" s="73"/>
    </row>
    <row r="405" spans="20:26" x14ac:dyDescent="0.25">
      <c r="T405" s="73"/>
      <c r="Y405" s="73"/>
      <c r="Z405" s="73"/>
    </row>
    <row r="406" spans="20:26" x14ac:dyDescent="0.25">
      <c r="T406" s="73"/>
      <c r="Y406" s="73"/>
      <c r="Z406" s="73"/>
    </row>
    <row r="407" spans="20:26" x14ac:dyDescent="0.25">
      <c r="T407" s="73"/>
      <c r="Y407" s="73"/>
      <c r="Z407" s="73"/>
    </row>
    <row r="408" spans="20:26" x14ac:dyDescent="0.25">
      <c r="T408" s="73"/>
      <c r="Y408" s="73"/>
      <c r="Z408" s="73"/>
    </row>
    <row r="409" spans="20:26" x14ac:dyDescent="0.25">
      <c r="T409" s="73"/>
      <c r="Y409" s="73"/>
      <c r="Z409" s="73"/>
    </row>
    <row r="410" spans="20:26" x14ac:dyDescent="0.25">
      <c r="T410" s="73"/>
      <c r="Y410" s="73"/>
      <c r="Z410" s="73"/>
    </row>
    <row r="411" spans="20:26" x14ac:dyDescent="0.25">
      <c r="T411" s="73"/>
      <c r="Y411" s="73"/>
      <c r="Z411" s="73"/>
    </row>
    <row r="412" spans="20:26" x14ac:dyDescent="0.25">
      <c r="T412" s="73"/>
      <c r="Y412" s="73"/>
      <c r="Z412" s="73"/>
    </row>
    <row r="413" spans="20:26" x14ac:dyDescent="0.25">
      <c r="T413" s="73"/>
      <c r="Y413" s="73"/>
      <c r="Z413" s="73"/>
    </row>
    <row r="414" spans="20:26" x14ac:dyDescent="0.25">
      <c r="T414" s="73"/>
      <c r="Y414" s="73"/>
      <c r="Z414" s="73"/>
    </row>
    <row r="415" spans="20:26" x14ac:dyDescent="0.25">
      <c r="T415" s="73"/>
      <c r="Y415" s="73"/>
      <c r="Z415" s="73"/>
    </row>
    <row r="416" spans="20:26" x14ac:dyDescent="0.25">
      <c r="T416" s="73"/>
      <c r="Y416" s="73"/>
      <c r="Z416" s="73"/>
    </row>
    <row r="417" spans="20:26" x14ac:dyDescent="0.25">
      <c r="T417" s="73"/>
      <c r="Y417" s="73"/>
      <c r="Z417" s="73"/>
    </row>
    <row r="418" spans="20:26" x14ac:dyDescent="0.25">
      <c r="T418" s="73"/>
      <c r="Y418" s="73"/>
      <c r="Z418" s="73"/>
    </row>
    <row r="419" spans="20:26" x14ac:dyDescent="0.25">
      <c r="T419" s="73"/>
      <c r="Y419" s="73"/>
      <c r="Z419" s="73"/>
    </row>
    <row r="420" spans="20:26" x14ac:dyDescent="0.25">
      <c r="T420" s="73"/>
      <c r="Y420" s="73"/>
      <c r="Z420" s="73"/>
    </row>
    <row r="421" spans="20:26" x14ac:dyDescent="0.25">
      <c r="T421" s="73"/>
      <c r="Y421" s="73"/>
      <c r="Z421" s="73"/>
    </row>
    <row r="422" spans="20:26" x14ac:dyDescent="0.25">
      <c r="T422" s="73"/>
      <c r="Y422" s="73"/>
      <c r="Z422" s="73"/>
    </row>
    <row r="423" spans="20:26" x14ac:dyDescent="0.25">
      <c r="T423" s="73"/>
      <c r="Y423" s="73"/>
      <c r="Z423" s="73"/>
    </row>
    <row r="424" spans="20:26" x14ac:dyDescent="0.25">
      <c r="T424" s="73"/>
      <c r="Y424" s="73"/>
      <c r="Z424" s="73"/>
    </row>
    <row r="425" spans="20:26" x14ac:dyDescent="0.25">
      <c r="T425" s="73"/>
      <c r="Y425" s="73"/>
      <c r="Z425" s="73"/>
    </row>
    <row r="426" spans="20:26" x14ac:dyDescent="0.25">
      <c r="T426" s="73"/>
      <c r="Y426" s="73"/>
      <c r="Z426" s="73"/>
    </row>
    <row r="427" spans="20:26" x14ac:dyDescent="0.25">
      <c r="T427" s="73"/>
      <c r="Y427" s="73"/>
      <c r="Z427" s="73"/>
    </row>
    <row r="428" spans="20:26" x14ac:dyDescent="0.25">
      <c r="T428" s="73"/>
      <c r="Y428" s="73"/>
      <c r="Z428" s="73"/>
    </row>
    <row r="429" spans="20:26" x14ac:dyDescent="0.25">
      <c r="T429" s="73"/>
      <c r="Y429" s="73"/>
      <c r="Z429" s="73"/>
    </row>
    <row r="430" spans="20:26" x14ac:dyDescent="0.25">
      <c r="T430" s="73"/>
      <c r="Y430" s="73"/>
      <c r="Z430" s="73"/>
    </row>
    <row r="431" spans="20:26" x14ac:dyDescent="0.25">
      <c r="T431" s="73"/>
      <c r="Y431" s="73"/>
      <c r="Z431" s="73"/>
    </row>
    <row r="432" spans="20:26" x14ac:dyDescent="0.25">
      <c r="T432" s="73"/>
      <c r="Y432" s="73"/>
      <c r="Z432" s="73"/>
    </row>
    <row r="433" spans="20:26" x14ac:dyDescent="0.25">
      <c r="T433" s="73"/>
      <c r="Y433" s="73"/>
      <c r="Z433" s="73"/>
    </row>
    <row r="434" spans="20:26" x14ac:dyDescent="0.25">
      <c r="T434" s="73"/>
      <c r="Y434" s="73"/>
      <c r="Z434" s="73"/>
    </row>
    <row r="435" spans="20:26" x14ac:dyDescent="0.25">
      <c r="T435" s="73"/>
      <c r="Y435" s="73"/>
      <c r="Z435" s="73"/>
    </row>
    <row r="436" spans="20:26" x14ac:dyDescent="0.25">
      <c r="T436" s="73"/>
      <c r="Y436" s="73"/>
      <c r="Z436" s="73"/>
    </row>
    <row r="437" spans="20:26" x14ac:dyDescent="0.25">
      <c r="T437" s="73"/>
      <c r="Y437" s="73"/>
      <c r="Z437" s="73"/>
    </row>
    <row r="438" spans="20:26" x14ac:dyDescent="0.25">
      <c r="T438" s="73"/>
      <c r="Y438" s="73"/>
      <c r="Z438" s="73"/>
    </row>
    <row r="439" spans="20:26" x14ac:dyDescent="0.25">
      <c r="T439" s="73"/>
      <c r="Y439" s="73"/>
      <c r="Z439" s="73"/>
    </row>
    <row r="440" spans="20:26" x14ac:dyDescent="0.25">
      <c r="T440" s="73"/>
      <c r="Y440" s="73"/>
      <c r="Z440" s="73"/>
    </row>
    <row r="441" spans="20:26" x14ac:dyDescent="0.25">
      <c r="T441" s="73"/>
      <c r="Y441" s="73"/>
      <c r="Z441" s="73"/>
    </row>
    <row r="442" spans="20:26" x14ac:dyDescent="0.25">
      <c r="T442" s="73"/>
      <c r="Y442" s="73"/>
      <c r="Z442" s="73"/>
    </row>
    <row r="443" spans="20:26" x14ac:dyDescent="0.25">
      <c r="T443" s="73"/>
      <c r="Y443" s="73"/>
      <c r="Z443" s="73"/>
    </row>
    <row r="444" spans="20:26" x14ac:dyDescent="0.25">
      <c r="T444" s="73"/>
      <c r="Y444" s="73"/>
      <c r="Z444" s="73"/>
    </row>
    <row r="445" spans="20:26" x14ac:dyDescent="0.25">
      <c r="T445" s="73"/>
      <c r="Y445" s="73"/>
      <c r="Z445" s="73"/>
    </row>
    <row r="446" spans="20:26" x14ac:dyDescent="0.25">
      <c r="T446" s="73"/>
      <c r="Y446" s="73"/>
      <c r="Z446" s="73"/>
    </row>
    <row r="447" spans="20:26" x14ac:dyDescent="0.25">
      <c r="T447" s="73"/>
      <c r="Y447" s="73"/>
      <c r="Z447" s="73"/>
    </row>
    <row r="448" spans="20:26" x14ac:dyDescent="0.25">
      <c r="T448" s="73"/>
      <c r="Y448" s="73"/>
      <c r="Z448" s="73"/>
    </row>
    <row r="449" spans="20:26" x14ac:dyDescent="0.25">
      <c r="T449" s="73"/>
      <c r="Y449" s="73"/>
      <c r="Z449" s="73"/>
    </row>
    <row r="450" spans="20:26" x14ac:dyDescent="0.25">
      <c r="T450" s="73"/>
      <c r="Y450" s="73"/>
      <c r="Z450" s="73"/>
    </row>
    <row r="451" spans="20:26" x14ac:dyDescent="0.25">
      <c r="T451" s="73"/>
      <c r="Y451" s="73"/>
      <c r="Z451" s="73"/>
    </row>
    <row r="452" spans="20:26" x14ac:dyDescent="0.25">
      <c r="T452" s="73"/>
      <c r="Y452" s="73"/>
      <c r="Z452" s="73"/>
    </row>
    <row r="453" spans="20:26" x14ac:dyDescent="0.25">
      <c r="T453" s="73"/>
      <c r="Y453" s="73"/>
      <c r="Z453" s="73"/>
    </row>
    <row r="454" spans="20:26" x14ac:dyDescent="0.25">
      <c r="T454" s="73"/>
      <c r="Y454" s="73"/>
      <c r="Z454" s="73"/>
    </row>
    <row r="455" spans="20:26" x14ac:dyDescent="0.25">
      <c r="T455" s="73"/>
      <c r="Y455" s="73"/>
      <c r="Z455" s="73"/>
    </row>
    <row r="456" spans="20:26" x14ac:dyDescent="0.25">
      <c r="T456" s="73"/>
      <c r="Y456" s="73"/>
      <c r="Z456" s="73"/>
    </row>
    <row r="457" spans="20:26" x14ac:dyDescent="0.25">
      <c r="T457" s="73"/>
      <c r="Y457" s="73"/>
      <c r="Z457" s="73"/>
    </row>
    <row r="458" spans="20:26" x14ac:dyDescent="0.25">
      <c r="T458" s="73"/>
      <c r="Y458" s="73"/>
      <c r="Z458" s="73"/>
    </row>
    <row r="459" spans="20:26" x14ac:dyDescent="0.25">
      <c r="T459" s="73"/>
      <c r="Y459" s="73"/>
      <c r="Z459" s="73"/>
    </row>
    <row r="460" spans="20:26" x14ac:dyDescent="0.25">
      <c r="T460" s="73"/>
      <c r="Y460" s="73"/>
      <c r="Z460" s="73"/>
    </row>
    <row r="461" spans="20:26" x14ac:dyDescent="0.25">
      <c r="T461" s="73"/>
      <c r="Y461" s="73"/>
      <c r="Z461" s="73"/>
    </row>
    <row r="462" spans="20:26" x14ac:dyDescent="0.25">
      <c r="T462" s="73"/>
      <c r="Y462" s="73"/>
      <c r="Z462" s="73"/>
    </row>
    <row r="463" spans="20:26" x14ac:dyDescent="0.25">
      <c r="T463" s="73"/>
      <c r="Y463" s="73"/>
      <c r="Z463" s="73"/>
    </row>
    <row r="464" spans="20:26" x14ac:dyDescent="0.25">
      <c r="T464" s="73"/>
      <c r="Y464" s="73"/>
      <c r="Z464" s="73"/>
    </row>
    <row r="465" spans="20:26" x14ac:dyDescent="0.25">
      <c r="T465" s="73"/>
      <c r="Y465" s="73"/>
      <c r="Z465" s="73"/>
    </row>
    <row r="466" spans="20:26" x14ac:dyDescent="0.25">
      <c r="T466" s="73"/>
      <c r="Y466" s="73"/>
      <c r="Z466" s="73"/>
    </row>
    <row r="467" spans="20:26" x14ac:dyDescent="0.25">
      <c r="T467" s="73"/>
      <c r="Y467" s="73"/>
      <c r="Z467" s="73"/>
    </row>
    <row r="468" spans="20:26" x14ac:dyDescent="0.25">
      <c r="T468" s="73"/>
      <c r="Y468" s="73"/>
      <c r="Z468" s="73"/>
    </row>
    <row r="469" spans="20:26" x14ac:dyDescent="0.25">
      <c r="T469" s="73"/>
      <c r="Y469" s="73"/>
      <c r="Z469" s="73"/>
    </row>
    <row r="470" spans="20:26" x14ac:dyDescent="0.25">
      <c r="T470" s="73"/>
      <c r="Y470" s="73"/>
      <c r="Z470" s="73"/>
    </row>
    <row r="471" spans="20:26" x14ac:dyDescent="0.25">
      <c r="T471" s="73"/>
      <c r="Y471" s="73"/>
      <c r="Z471" s="73"/>
    </row>
    <row r="472" spans="20:26" x14ac:dyDescent="0.25">
      <c r="T472" s="73"/>
      <c r="Y472" s="73"/>
      <c r="Z472" s="73"/>
    </row>
    <row r="473" spans="20:26" x14ac:dyDescent="0.25">
      <c r="T473" s="73"/>
      <c r="Y473" s="73"/>
      <c r="Z473" s="73"/>
    </row>
    <row r="474" spans="20:26" x14ac:dyDescent="0.25">
      <c r="T474" s="73"/>
      <c r="Y474" s="73"/>
      <c r="Z474" s="73"/>
    </row>
    <row r="475" spans="20:26" x14ac:dyDescent="0.25">
      <c r="T475" s="73"/>
      <c r="Y475" s="73"/>
      <c r="Z475" s="73"/>
    </row>
    <row r="476" spans="20:26" x14ac:dyDescent="0.25">
      <c r="T476" s="73"/>
      <c r="Y476" s="73"/>
      <c r="Z476" s="73"/>
    </row>
    <row r="477" spans="20:26" x14ac:dyDescent="0.25">
      <c r="T477" s="73"/>
      <c r="Y477" s="73"/>
      <c r="Z477" s="73"/>
    </row>
    <row r="478" spans="20:26" x14ac:dyDescent="0.25">
      <c r="T478" s="73"/>
      <c r="Y478" s="73"/>
      <c r="Z478" s="73"/>
    </row>
    <row r="479" spans="20:26" x14ac:dyDescent="0.25">
      <c r="T479" s="73"/>
      <c r="Y479" s="73"/>
      <c r="Z479" s="73"/>
    </row>
    <row r="480" spans="20:26" x14ac:dyDescent="0.25">
      <c r="T480" s="73"/>
      <c r="Y480" s="73"/>
      <c r="Z480" s="73"/>
    </row>
    <row r="481" spans="20:26" x14ac:dyDescent="0.25">
      <c r="T481" s="73"/>
      <c r="Y481" s="73"/>
      <c r="Z481" s="73"/>
    </row>
    <row r="482" spans="20:26" x14ac:dyDescent="0.25">
      <c r="T482" s="73"/>
      <c r="Y482" s="73"/>
      <c r="Z482" s="73"/>
    </row>
    <row r="483" spans="20:26" x14ac:dyDescent="0.25">
      <c r="T483" s="73"/>
      <c r="Y483" s="73"/>
      <c r="Z483" s="73"/>
    </row>
    <row r="484" spans="20:26" x14ac:dyDescent="0.25">
      <c r="T484" s="73"/>
      <c r="Y484" s="73"/>
      <c r="Z484" s="73"/>
    </row>
    <row r="485" spans="20:26" x14ac:dyDescent="0.25">
      <c r="T485" s="73"/>
      <c r="Y485" s="73"/>
      <c r="Z485" s="73"/>
    </row>
    <row r="486" spans="20:26" x14ac:dyDescent="0.25">
      <c r="T486" s="73"/>
      <c r="Y486" s="73"/>
      <c r="Z486" s="73"/>
    </row>
    <row r="487" spans="20:26" x14ac:dyDescent="0.25">
      <c r="T487" s="73"/>
      <c r="Y487" s="73"/>
      <c r="Z487" s="73"/>
    </row>
    <row r="488" spans="20:26" x14ac:dyDescent="0.25">
      <c r="T488" s="73"/>
      <c r="Y488" s="73"/>
      <c r="Z488" s="73"/>
    </row>
    <row r="489" spans="20:26" x14ac:dyDescent="0.25">
      <c r="T489" s="73"/>
      <c r="Y489" s="73"/>
      <c r="Z489" s="73"/>
    </row>
    <row r="490" spans="20:26" x14ac:dyDescent="0.25">
      <c r="T490" s="73"/>
      <c r="Y490" s="73"/>
      <c r="Z490" s="73"/>
    </row>
    <row r="491" spans="20:26" x14ac:dyDescent="0.25">
      <c r="T491" s="73"/>
      <c r="Y491" s="73"/>
      <c r="Z491" s="73"/>
    </row>
    <row r="492" spans="20:26" x14ac:dyDescent="0.25">
      <c r="T492" s="73"/>
      <c r="Y492" s="73"/>
      <c r="Z492" s="73"/>
    </row>
    <row r="493" spans="20:26" x14ac:dyDescent="0.25">
      <c r="T493" s="73"/>
      <c r="Y493" s="73"/>
      <c r="Z493" s="73"/>
    </row>
    <row r="494" spans="20:26" x14ac:dyDescent="0.25">
      <c r="T494" s="73"/>
      <c r="Y494" s="73"/>
      <c r="Z494" s="73"/>
    </row>
    <row r="495" spans="20:26" x14ac:dyDescent="0.25">
      <c r="T495" s="73"/>
      <c r="Y495" s="73"/>
      <c r="Z495" s="73"/>
    </row>
    <row r="496" spans="20:26" x14ac:dyDescent="0.25">
      <c r="T496" s="73"/>
      <c r="Y496" s="73"/>
      <c r="Z496" s="73"/>
    </row>
    <row r="497" spans="20:26" x14ac:dyDescent="0.25">
      <c r="T497" s="73"/>
      <c r="Y497" s="73"/>
      <c r="Z497" s="73"/>
    </row>
    <row r="498" spans="20:26" x14ac:dyDescent="0.25">
      <c r="T498" s="73"/>
      <c r="Y498" s="73"/>
      <c r="Z498" s="73"/>
    </row>
    <row r="499" spans="20:26" x14ac:dyDescent="0.25">
      <c r="T499" s="73"/>
      <c r="Y499" s="73"/>
      <c r="Z499" s="73"/>
    </row>
    <row r="500" spans="20:26" x14ac:dyDescent="0.25">
      <c r="T500" s="73"/>
      <c r="Y500" s="73"/>
      <c r="Z500" s="73"/>
    </row>
    <row r="501" spans="20:26" x14ac:dyDescent="0.25">
      <c r="T501" s="73"/>
      <c r="Y501" s="73"/>
      <c r="Z501" s="73"/>
    </row>
    <row r="502" spans="20:26" x14ac:dyDescent="0.25">
      <c r="T502" s="73"/>
      <c r="Y502" s="73"/>
      <c r="Z502" s="73"/>
    </row>
    <row r="503" spans="20:26" x14ac:dyDescent="0.25">
      <c r="T503" s="73"/>
      <c r="Y503" s="73"/>
      <c r="Z503" s="73"/>
    </row>
    <row r="504" spans="20:26" x14ac:dyDescent="0.25">
      <c r="T504" s="73"/>
      <c r="Y504" s="73"/>
      <c r="Z504" s="73"/>
    </row>
    <row r="505" spans="20:26" x14ac:dyDescent="0.25">
      <c r="T505" s="73"/>
      <c r="Y505" s="73"/>
      <c r="Z505" s="73"/>
    </row>
    <row r="506" spans="20:26" x14ac:dyDescent="0.25">
      <c r="T506" s="73"/>
      <c r="Y506" s="73"/>
      <c r="Z506" s="73"/>
    </row>
    <row r="507" spans="20:26" x14ac:dyDescent="0.25">
      <c r="T507" s="73"/>
      <c r="Y507" s="73"/>
      <c r="Z507" s="73"/>
    </row>
    <row r="508" spans="20:26" x14ac:dyDescent="0.25">
      <c r="T508" s="73"/>
      <c r="Y508" s="73"/>
      <c r="Z508" s="73"/>
    </row>
    <row r="509" spans="20:26" x14ac:dyDescent="0.25">
      <c r="T509" s="73"/>
      <c r="Y509" s="73"/>
      <c r="Z509" s="73"/>
    </row>
    <row r="510" spans="20:26" x14ac:dyDescent="0.25">
      <c r="T510" s="73"/>
      <c r="Y510" s="73"/>
      <c r="Z510" s="73"/>
    </row>
    <row r="511" spans="20:26" x14ac:dyDescent="0.25">
      <c r="T511" s="73"/>
      <c r="Y511" s="73"/>
      <c r="Z511" s="73"/>
    </row>
    <row r="512" spans="20:26" x14ac:dyDescent="0.25">
      <c r="T512" s="73"/>
      <c r="Y512" s="73"/>
      <c r="Z512" s="73"/>
    </row>
    <row r="513" spans="20:26" x14ac:dyDescent="0.25">
      <c r="T513" s="73"/>
      <c r="Y513" s="73"/>
      <c r="Z513" s="73"/>
    </row>
    <row r="514" spans="20:26" x14ac:dyDescent="0.25">
      <c r="T514" s="73"/>
      <c r="Y514" s="73"/>
      <c r="Z514" s="73"/>
    </row>
    <row r="515" spans="20:26" x14ac:dyDescent="0.25">
      <c r="T515" s="73"/>
      <c r="Y515" s="73"/>
      <c r="Z515" s="73"/>
    </row>
    <row r="516" spans="20:26" x14ac:dyDescent="0.25">
      <c r="T516" s="73"/>
      <c r="Y516" s="73"/>
      <c r="Z516" s="73"/>
    </row>
    <row r="517" spans="20:26" x14ac:dyDescent="0.25">
      <c r="T517" s="73"/>
      <c r="Y517" s="73"/>
      <c r="Z517" s="73"/>
    </row>
    <row r="518" spans="20:26" x14ac:dyDescent="0.25">
      <c r="T518" s="73"/>
      <c r="Y518" s="73"/>
      <c r="Z518" s="73"/>
    </row>
    <row r="519" spans="20:26" x14ac:dyDescent="0.25">
      <c r="T519" s="73"/>
      <c r="Y519" s="73"/>
      <c r="Z519" s="73"/>
    </row>
    <row r="520" spans="20:26" x14ac:dyDescent="0.25">
      <c r="T520" s="73"/>
      <c r="Y520" s="73"/>
      <c r="Z520" s="73"/>
    </row>
    <row r="521" spans="20:26" x14ac:dyDescent="0.25">
      <c r="T521" s="73"/>
      <c r="Y521" s="73"/>
      <c r="Z521" s="73"/>
    </row>
    <row r="522" spans="20:26" x14ac:dyDescent="0.25">
      <c r="T522" s="73"/>
      <c r="Y522" s="73"/>
      <c r="Z522" s="73"/>
    </row>
    <row r="523" spans="20:26" x14ac:dyDescent="0.25">
      <c r="T523" s="73"/>
      <c r="Y523" s="73"/>
      <c r="Z523" s="73"/>
    </row>
    <row r="524" spans="20:26" x14ac:dyDescent="0.25">
      <c r="T524" s="73"/>
      <c r="Y524" s="73"/>
      <c r="Z524" s="73"/>
    </row>
    <row r="525" spans="20:26" x14ac:dyDescent="0.25">
      <c r="T525" s="73"/>
      <c r="Y525" s="73"/>
      <c r="Z525" s="73"/>
    </row>
    <row r="526" spans="20:26" x14ac:dyDescent="0.25">
      <c r="T526" s="73"/>
      <c r="Y526" s="73"/>
      <c r="Z526" s="73"/>
    </row>
    <row r="527" spans="20:26" x14ac:dyDescent="0.25">
      <c r="T527" s="73"/>
      <c r="Y527" s="73"/>
      <c r="Z527" s="73"/>
    </row>
    <row r="528" spans="20:26" x14ac:dyDescent="0.25">
      <c r="T528" s="73"/>
      <c r="Y528" s="73"/>
      <c r="Z528" s="73"/>
    </row>
    <row r="529" spans="20:26" x14ac:dyDescent="0.25">
      <c r="T529" s="73"/>
      <c r="Y529" s="73"/>
      <c r="Z529" s="73"/>
    </row>
    <row r="530" spans="20:26" x14ac:dyDescent="0.25">
      <c r="T530" s="73"/>
      <c r="Y530" s="73"/>
      <c r="Z530" s="73"/>
    </row>
    <row r="531" spans="20:26" x14ac:dyDescent="0.25">
      <c r="T531" s="73"/>
      <c r="Y531" s="73"/>
      <c r="Z531" s="73"/>
    </row>
    <row r="532" spans="20:26" x14ac:dyDescent="0.25">
      <c r="T532" s="73"/>
      <c r="Y532" s="73"/>
      <c r="Z532" s="73"/>
    </row>
    <row r="533" spans="20:26" x14ac:dyDescent="0.25">
      <c r="T533" s="73"/>
      <c r="Y533" s="73"/>
      <c r="Z533" s="73"/>
    </row>
    <row r="534" spans="20:26" x14ac:dyDescent="0.25">
      <c r="T534" s="73"/>
      <c r="Y534" s="73"/>
      <c r="Z534" s="73"/>
    </row>
    <row r="535" spans="20:26" x14ac:dyDescent="0.25">
      <c r="T535" s="73"/>
      <c r="Y535" s="73"/>
      <c r="Z535" s="73"/>
    </row>
    <row r="536" spans="20:26" x14ac:dyDescent="0.25">
      <c r="T536" s="73"/>
      <c r="Y536" s="73"/>
      <c r="Z536" s="73"/>
    </row>
    <row r="537" spans="20:26" x14ac:dyDescent="0.25">
      <c r="T537" s="73"/>
      <c r="Y537" s="73"/>
      <c r="Z537" s="73"/>
    </row>
    <row r="538" spans="20:26" x14ac:dyDescent="0.25">
      <c r="T538" s="73"/>
      <c r="Y538" s="73"/>
      <c r="Z538" s="73"/>
    </row>
    <row r="539" spans="20:26" x14ac:dyDescent="0.25">
      <c r="T539" s="73"/>
      <c r="Y539" s="73"/>
      <c r="Z539" s="73"/>
    </row>
    <row r="540" spans="20:26" x14ac:dyDescent="0.25">
      <c r="T540" s="73"/>
      <c r="Y540" s="73"/>
      <c r="Z540" s="73"/>
    </row>
    <row r="541" spans="20:26" x14ac:dyDescent="0.25">
      <c r="T541" s="73"/>
      <c r="Y541" s="73"/>
      <c r="Z541" s="73"/>
    </row>
    <row r="542" spans="20:26" x14ac:dyDescent="0.25">
      <c r="T542" s="73"/>
      <c r="Y542" s="73"/>
      <c r="Z542" s="73"/>
    </row>
    <row r="543" spans="20:26" x14ac:dyDescent="0.25">
      <c r="T543" s="73"/>
      <c r="Y543" s="73"/>
      <c r="Z543" s="73"/>
    </row>
    <row r="544" spans="20:26" x14ac:dyDescent="0.25">
      <c r="T544" s="73"/>
      <c r="Y544" s="73"/>
      <c r="Z544" s="73"/>
    </row>
    <row r="545" spans="20:26" x14ac:dyDescent="0.25">
      <c r="T545" s="73"/>
      <c r="Y545" s="73"/>
      <c r="Z545" s="73"/>
    </row>
    <row r="546" spans="20:26" x14ac:dyDescent="0.25">
      <c r="T546" s="73"/>
      <c r="Y546" s="73"/>
      <c r="Z546" s="73"/>
    </row>
    <row r="547" spans="20:26" x14ac:dyDescent="0.25">
      <c r="T547" s="73"/>
      <c r="Y547" s="73"/>
      <c r="Z547" s="73"/>
    </row>
    <row r="548" spans="20:26" x14ac:dyDescent="0.25">
      <c r="T548" s="73"/>
      <c r="Y548" s="73"/>
      <c r="Z548" s="73"/>
    </row>
    <row r="549" spans="20:26" x14ac:dyDescent="0.25">
      <c r="T549" s="73"/>
      <c r="Y549" s="73"/>
      <c r="Z549" s="73"/>
    </row>
    <row r="550" spans="20:26" x14ac:dyDescent="0.25">
      <c r="T550" s="73"/>
      <c r="Y550" s="73"/>
      <c r="Z550" s="73"/>
    </row>
    <row r="551" spans="20:26" x14ac:dyDescent="0.25">
      <c r="T551" s="73"/>
      <c r="Y551" s="73"/>
      <c r="Z551" s="73"/>
    </row>
    <row r="552" spans="20:26" x14ac:dyDescent="0.25">
      <c r="T552" s="73"/>
      <c r="Y552" s="73"/>
      <c r="Z552" s="73"/>
    </row>
    <row r="553" spans="20:26" x14ac:dyDescent="0.25">
      <c r="T553" s="73"/>
      <c r="Y553" s="73"/>
      <c r="Z553" s="73"/>
    </row>
    <row r="554" spans="20:26" x14ac:dyDescent="0.25">
      <c r="T554" s="73"/>
      <c r="Y554" s="73"/>
      <c r="Z554" s="73"/>
    </row>
    <row r="555" spans="20:26" x14ac:dyDescent="0.25">
      <c r="T555" s="73"/>
      <c r="Y555" s="73"/>
      <c r="Z555" s="73"/>
    </row>
    <row r="556" spans="20:26" x14ac:dyDescent="0.25">
      <c r="T556" s="73"/>
      <c r="Y556" s="73"/>
      <c r="Z556" s="73"/>
    </row>
    <row r="557" spans="20:26" x14ac:dyDescent="0.25">
      <c r="T557" s="73"/>
      <c r="Y557" s="73"/>
      <c r="Z557" s="73"/>
    </row>
    <row r="558" spans="20:26" x14ac:dyDescent="0.25">
      <c r="T558" s="73"/>
      <c r="Y558" s="73"/>
      <c r="Z558" s="73"/>
    </row>
    <row r="559" spans="20:26" x14ac:dyDescent="0.25">
      <c r="T559" s="73"/>
      <c r="Y559" s="73"/>
      <c r="Z559" s="73"/>
    </row>
    <row r="560" spans="20:26" x14ac:dyDescent="0.25">
      <c r="T560" s="73"/>
      <c r="Y560" s="73"/>
      <c r="Z560" s="73"/>
    </row>
    <row r="561" spans="20:26" x14ac:dyDescent="0.25">
      <c r="T561" s="73"/>
      <c r="Y561" s="73"/>
      <c r="Z561" s="73"/>
    </row>
    <row r="562" spans="20:26" x14ac:dyDescent="0.25">
      <c r="T562" s="73"/>
      <c r="Y562" s="73"/>
      <c r="Z562" s="73"/>
    </row>
    <row r="563" spans="20:26" x14ac:dyDescent="0.25">
      <c r="T563" s="73"/>
      <c r="Y563" s="73"/>
      <c r="Z563" s="73"/>
    </row>
    <row r="564" spans="20:26" x14ac:dyDescent="0.25">
      <c r="T564" s="73"/>
      <c r="Y564" s="73"/>
      <c r="Z564" s="73"/>
    </row>
    <row r="565" spans="20:26" x14ac:dyDescent="0.25">
      <c r="T565" s="73"/>
      <c r="Y565" s="73"/>
      <c r="Z565" s="73"/>
    </row>
    <row r="566" spans="20:26" x14ac:dyDescent="0.25">
      <c r="T566" s="73"/>
      <c r="Y566" s="73"/>
      <c r="Z566" s="73"/>
    </row>
    <row r="567" spans="20:26" x14ac:dyDescent="0.25">
      <c r="T567" s="73"/>
      <c r="Y567" s="73"/>
      <c r="Z567" s="73"/>
    </row>
    <row r="568" spans="20:26" x14ac:dyDescent="0.25">
      <c r="T568" s="73"/>
      <c r="Y568" s="73"/>
      <c r="Z568" s="73"/>
    </row>
    <row r="569" spans="20:26" x14ac:dyDescent="0.25">
      <c r="T569" s="73"/>
      <c r="Y569" s="73"/>
      <c r="Z569" s="73"/>
    </row>
    <row r="570" spans="20:26" x14ac:dyDescent="0.25">
      <c r="T570" s="73"/>
      <c r="Y570" s="73"/>
      <c r="Z570" s="73"/>
    </row>
    <row r="571" spans="20:26" x14ac:dyDescent="0.25">
      <c r="T571" s="73"/>
      <c r="Y571" s="73"/>
      <c r="Z571" s="73"/>
    </row>
    <row r="572" spans="20:26" x14ac:dyDescent="0.25">
      <c r="T572" s="73"/>
      <c r="Y572" s="73"/>
      <c r="Z572" s="73"/>
    </row>
    <row r="573" spans="20:26" x14ac:dyDescent="0.25">
      <c r="T573" s="73"/>
      <c r="Y573" s="73"/>
      <c r="Z573" s="73"/>
    </row>
    <row r="574" spans="20:26" x14ac:dyDescent="0.25">
      <c r="T574" s="73"/>
      <c r="Y574" s="73"/>
      <c r="Z574" s="73"/>
    </row>
    <row r="575" spans="20:26" x14ac:dyDescent="0.25">
      <c r="T575" s="73"/>
      <c r="Y575" s="73"/>
      <c r="Z575" s="73"/>
    </row>
    <row r="576" spans="20:26" x14ac:dyDescent="0.25">
      <c r="T576" s="73"/>
      <c r="Y576" s="73"/>
      <c r="Z576" s="73"/>
    </row>
    <row r="577" spans="20:26" x14ac:dyDescent="0.25">
      <c r="T577" s="73"/>
      <c r="Y577" s="73"/>
      <c r="Z577" s="73"/>
    </row>
    <row r="578" spans="20:26" x14ac:dyDescent="0.25">
      <c r="T578" s="73"/>
      <c r="Y578" s="73"/>
      <c r="Z578" s="73"/>
    </row>
    <row r="579" spans="20:26" x14ac:dyDescent="0.25">
      <c r="T579" s="73"/>
      <c r="Y579" s="73"/>
      <c r="Z579" s="73"/>
    </row>
    <row r="580" spans="20:26" x14ac:dyDescent="0.25">
      <c r="T580" s="73"/>
      <c r="Y580" s="73"/>
      <c r="Z580" s="73"/>
    </row>
    <row r="581" spans="20:26" x14ac:dyDescent="0.25">
      <c r="T581" s="73"/>
      <c r="Y581" s="73"/>
      <c r="Z581" s="73"/>
    </row>
    <row r="582" spans="20:26" x14ac:dyDescent="0.25">
      <c r="T582" s="73"/>
      <c r="Y582" s="73"/>
      <c r="Z582" s="73"/>
    </row>
    <row r="583" spans="20:26" x14ac:dyDescent="0.25">
      <c r="T583" s="73"/>
      <c r="Y583" s="73"/>
      <c r="Z583" s="73"/>
    </row>
    <row r="584" spans="20:26" x14ac:dyDescent="0.25">
      <c r="T584" s="73"/>
      <c r="Y584" s="73"/>
      <c r="Z584" s="73"/>
    </row>
    <row r="585" spans="20:26" x14ac:dyDescent="0.25">
      <c r="T585" s="73"/>
      <c r="Y585" s="73"/>
      <c r="Z585" s="73"/>
    </row>
    <row r="586" spans="20:26" x14ac:dyDescent="0.25">
      <c r="T586" s="73"/>
      <c r="Y586" s="73"/>
      <c r="Z586" s="73"/>
    </row>
    <row r="587" spans="20:26" x14ac:dyDescent="0.25">
      <c r="T587" s="73"/>
      <c r="Y587" s="73"/>
      <c r="Z587" s="73"/>
    </row>
    <row r="588" spans="20:26" x14ac:dyDescent="0.25">
      <c r="T588" s="73"/>
      <c r="Y588" s="73"/>
      <c r="Z588" s="73"/>
    </row>
    <row r="589" spans="20:26" x14ac:dyDescent="0.25">
      <c r="T589" s="73"/>
      <c r="Y589" s="73"/>
      <c r="Z589" s="73"/>
    </row>
    <row r="590" spans="20:26" x14ac:dyDescent="0.25">
      <c r="T590" s="73"/>
      <c r="Y590" s="73"/>
      <c r="Z590" s="73"/>
    </row>
    <row r="591" spans="20:26" x14ac:dyDescent="0.25">
      <c r="T591" s="73"/>
      <c r="Y591" s="73"/>
      <c r="Z591" s="73"/>
    </row>
    <row r="592" spans="20:26" x14ac:dyDescent="0.25">
      <c r="T592" s="73"/>
      <c r="Y592" s="73"/>
      <c r="Z592" s="73"/>
    </row>
    <row r="593" spans="20:26" x14ac:dyDescent="0.25">
      <c r="T593" s="73"/>
      <c r="Y593" s="73"/>
      <c r="Z593" s="73"/>
    </row>
    <row r="594" spans="20:26" x14ac:dyDescent="0.25">
      <c r="T594" s="73"/>
      <c r="Y594" s="73"/>
      <c r="Z594" s="73"/>
    </row>
    <row r="595" spans="20:26" x14ac:dyDescent="0.25">
      <c r="T595" s="73"/>
      <c r="Y595" s="73"/>
      <c r="Z595" s="73"/>
    </row>
    <row r="596" spans="20:26" x14ac:dyDescent="0.25">
      <c r="T596" s="73"/>
      <c r="Y596" s="73"/>
      <c r="Z596" s="73"/>
    </row>
    <row r="597" spans="20:26" x14ac:dyDescent="0.25">
      <c r="T597" s="73"/>
      <c r="Y597" s="73"/>
      <c r="Z597" s="73"/>
    </row>
    <row r="598" spans="20:26" x14ac:dyDescent="0.25">
      <c r="T598" s="73"/>
      <c r="Y598" s="73"/>
      <c r="Z598" s="73"/>
    </row>
    <row r="599" spans="20:26" x14ac:dyDescent="0.25">
      <c r="T599" s="73"/>
      <c r="Y599" s="73"/>
      <c r="Z599" s="73"/>
    </row>
    <row r="600" spans="20:26" x14ac:dyDescent="0.25">
      <c r="T600" s="73"/>
      <c r="Y600" s="73"/>
      <c r="Z600" s="73"/>
    </row>
    <row r="601" spans="20:26" x14ac:dyDescent="0.25">
      <c r="T601" s="73"/>
      <c r="Y601" s="73"/>
      <c r="Z601" s="73"/>
    </row>
    <row r="602" spans="20:26" x14ac:dyDescent="0.25">
      <c r="T602" s="73"/>
      <c r="Y602" s="73"/>
      <c r="Z602" s="73"/>
    </row>
    <row r="603" spans="20:26" x14ac:dyDescent="0.25">
      <c r="T603" s="73"/>
      <c r="Y603" s="73"/>
      <c r="Z603" s="73"/>
    </row>
    <row r="604" spans="20:26" x14ac:dyDescent="0.25">
      <c r="T604" s="73"/>
      <c r="Y604" s="73"/>
      <c r="Z604" s="73"/>
    </row>
    <row r="605" spans="20:26" x14ac:dyDescent="0.25">
      <c r="T605" s="73"/>
      <c r="Y605" s="73"/>
      <c r="Z605" s="73"/>
    </row>
    <row r="606" spans="20:26" x14ac:dyDescent="0.25">
      <c r="T606" s="73"/>
      <c r="Y606" s="73"/>
      <c r="Z606" s="73"/>
    </row>
    <row r="607" spans="20:26" x14ac:dyDescent="0.25">
      <c r="T607" s="73"/>
      <c r="Y607" s="73"/>
      <c r="Z607" s="73"/>
    </row>
    <row r="608" spans="20:26" x14ac:dyDescent="0.25">
      <c r="T608" s="73"/>
      <c r="Y608" s="73"/>
      <c r="Z608" s="73"/>
    </row>
    <row r="609" spans="20:26" x14ac:dyDescent="0.25">
      <c r="T609" s="73"/>
      <c r="Y609" s="73"/>
      <c r="Z609" s="73"/>
    </row>
    <row r="610" spans="20:26" x14ac:dyDescent="0.25">
      <c r="T610" s="73"/>
      <c r="Y610" s="73"/>
      <c r="Z610" s="73"/>
    </row>
    <row r="611" spans="20:26" x14ac:dyDescent="0.25">
      <c r="T611" s="73"/>
      <c r="Y611" s="73"/>
      <c r="Z611" s="73"/>
    </row>
    <row r="612" spans="20:26" x14ac:dyDescent="0.25">
      <c r="T612" s="73"/>
      <c r="Y612" s="73"/>
      <c r="Z612" s="73"/>
    </row>
    <row r="613" spans="20:26" x14ac:dyDescent="0.25">
      <c r="T613" s="73"/>
      <c r="Y613" s="73"/>
      <c r="Z613" s="73"/>
    </row>
    <row r="614" spans="20:26" x14ac:dyDescent="0.25">
      <c r="T614" s="73"/>
      <c r="Y614" s="73"/>
      <c r="Z614" s="73"/>
    </row>
    <row r="615" spans="20:26" x14ac:dyDescent="0.25">
      <c r="T615" s="73"/>
      <c r="Y615" s="73"/>
      <c r="Z615" s="73"/>
    </row>
    <row r="616" spans="20:26" x14ac:dyDescent="0.25">
      <c r="T616" s="73"/>
      <c r="Y616" s="73"/>
      <c r="Z616" s="73"/>
    </row>
    <row r="617" spans="20:26" x14ac:dyDescent="0.25">
      <c r="T617" s="73"/>
      <c r="Y617" s="73"/>
      <c r="Z617" s="73"/>
    </row>
    <row r="618" spans="20:26" x14ac:dyDescent="0.25">
      <c r="T618" s="73"/>
      <c r="Y618" s="73"/>
      <c r="Z618" s="73"/>
    </row>
    <row r="619" spans="20:26" x14ac:dyDescent="0.25">
      <c r="T619" s="73"/>
      <c r="Y619" s="73"/>
      <c r="Z619" s="73"/>
    </row>
    <row r="620" spans="20:26" x14ac:dyDescent="0.25">
      <c r="T620" s="73"/>
      <c r="Y620" s="73"/>
      <c r="Z620" s="73"/>
    </row>
    <row r="621" spans="20:26" x14ac:dyDescent="0.25">
      <c r="T621" s="73"/>
      <c r="Y621" s="73"/>
      <c r="Z621" s="73"/>
    </row>
    <row r="622" spans="20:26" x14ac:dyDescent="0.25">
      <c r="T622" s="73"/>
      <c r="Y622" s="73"/>
      <c r="Z622" s="73"/>
    </row>
    <row r="623" spans="20:26" x14ac:dyDescent="0.25">
      <c r="T623" s="73"/>
      <c r="Y623" s="73"/>
      <c r="Z623" s="73"/>
    </row>
    <row r="624" spans="20:26" x14ac:dyDescent="0.25">
      <c r="T624" s="73"/>
      <c r="Y624" s="73"/>
      <c r="Z624" s="73"/>
    </row>
    <row r="625" spans="20:26" x14ac:dyDescent="0.25">
      <c r="T625" s="73"/>
      <c r="Y625" s="73"/>
      <c r="Z625" s="73"/>
    </row>
    <row r="626" spans="20:26" x14ac:dyDescent="0.25">
      <c r="T626" s="73"/>
      <c r="Y626" s="73"/>
      <c r="Z626" s="73"/>
    </row>
    <row r="627" spans="20:26" x14ac:dyDescent="0.25">
      <c r="T627" s="73"/>
      <c r="Y627" s="73"/>
      <c r="Z627" s="73"/>
    </row>
    <row r="628" spans="20:26" x14ac:dyDescent="0.25">
      <c r="T628" s="73"/>
      <c r="Y628" s="73"/>
      <c r="Z628" s="73"/>
    </row>
    <row r="629" spans="20:26" x14ac:dyDescent="0.25">
      <c r="T629" s="73"/>
      <c r="Y629" s="73"/>
      <c r="Z629" s="73"/>
    </row>
    <row r="630" spans="20:26" x14ac:dyDescent="0.25">
      <c r="T630" s="73"/>
      <c r="Y630" s="73"/>
      <c r="Z630" s="73"/>
    </row>
    <row r="631" spans="20:26" x14ac:dyDescent="0.25">
      <c r="T631" s="73"/>
      <c r="Y631" s="73"/>
      <c r="Z631" s="73"/>
    </row>
    <row r="632" spans="20:26" x14ac:dyDescent="0.25">
      <c r="T632" s="73"/>
      <c r="Y632" s="73"/>
      <c r="Z632" s="73"/>
    </row>
    <row r="633" spans="20:26" x14ac:dyDescent="0.25">
      <c r="T633" s="73"/>
      <c r="Y633" s="73"/>
      <c r="Z633" s="73"/>
    </row>
    <row r="634" spans="20:26" x14ac:dyDescent="0.25">
      <c r="T634" s="73"/>
      <c r="Y634" s="73"/>
      <c r="Z634" s="73"/>
    </row>
    <row r="635" spans="20:26" x14ac:dyDescent="0.25">
      <c r="T635" s="73"/>
      <c r="Y635" s="73"/>
      <c r="Z635" s="73"/>
    </row>
    <row r="636" spans="20:26" x14ac:dyDescent="0.25">
      <c r="T636" s="73"/>
      <c r="Y636" s="73"/>
      <c r="Z636" s="73"/>
    </row>
    <row r="637" spans="20:26" x14ac:dyDescent="0.25">
      <c r="T637" s="73"/>
      <c r="Y637" s="73"/>
      <c r="Z637" s="73"/>
    </row>
    <row r="638" spans="20:26" x14ac:dyDescent="0.25">
      <c r="T638" s="73"/>
      <c r="Y638" s="73"/>
      <c r="Z638" s="73"/>
    </row>
    <row r="639" spans="20:26" x14ac:dyDescent="0.25">
      <c r="T639" s="73"/>
      <c r="Y639" s="73"/>
      <c r="Z639" s="73"/>
    </row>
    <row r="640" spans="20:26" x14ac:dyDescent="0.25">
      <c r="T640" s="73"/>
      <c r="Y640" s="73"/>
      <c r="Z640" s="73"/>
    </row>
    <row r="641" spans="20:26" x14ac:dyDescent="0.25">
      <c r="T641" s="73"/>
      <c r="Y641" s="73"/>
      <c r="Z641" s="73"/>
    </row>
    <row r="642" spans="20:26" x14ac:dyDescent="0.25">
      <c r="T642" s="73"/>
      <c r="Y642" s="73"/>
      <c r="Z642" s="73"/>
    </row>
    <row r="643" spans="20:26" x14ac:dyDescent="0.25">
      <c r="T643" s="73"/>
      <c r="Y643" s="73"/>
      <c r="Z643" s="73"/>
    </row>
    <row r="644" spans="20:26" x14ac:dyDescent="0.25">
      <c r="T644" s="73"/>
      <c r="Y644" s="73"/>
      <c r="Z644" s="73"/>
    </row>
    <row r="645" spans="20:26" x14ac:dyDescent="0.25">
      <c r="T645" s="73"/>
      <c r="Y645" s="73"/>
      <c r="Z645" s="73"/>
    </row>
    <row r="646" spans="20:26" x14ac:dyDescent="0.25">
      <c r="T646" s="73"/>
      <c r="Y646" s="73"/>
      <c r="Z646" s="73"/>
    </row>
    <row r="647" spans="20:26" x14ac:dyDescent="0.25">
      <c r="T647" s="73"/>
      <c r="Y647" s="73"/>
      <c r="Z647" s="73"/>
    </row>
    <row r="648" spans="20:26" x14ac:dyDescent="0.25">
      <c r="T648" s="73"/>
      <c r="Y648" s="73"/>
      <c r="Z648" s="73"/>
    </row>
    <row r="649" spans="20:26" x14ac:dyDescent="0.25">
      <c r="T649" s="73"/>
      <c r="Y649" s="73"/>
      <c r="Z649" s="73"/>
    </row>
    <row r="650" spans="20:26" x14ac:dyDescent="0.25">
      <c r="T650" s="73"/>
      <c r="Y650" s="73"/>
      <c r="Z650" s="73"/>
    </row>
    <row r="651" spans="20:26" x14ac:dyDescent="0.25">
      <c r="T651" s="73"/>
      <c r="Y651" s="73"/>
      <c r="Z651" s="73"/>
    </row>
    <row r="652" spans="20:26" x14ac:dyDescent="0.25">
      <c r="T652" s="73"/>
      <c r="Y652" s="73"/>
      <c r="Z652" s="73"/>
    </row>
    <row r="653" spans="20:26" x14ac:dyDescent="0.25">
      <c r="T653" s="73"/>
      <c r="Y653" s="73"/>
      <c r="Z653" s="73"/>
    </row>
    <row r="654" spans="20:26" x14ac:dyDescent="0.25">
      <c r="T654" s="73"/>
      <c r="Y654" s="73"/>
      <c r="Z654" s="73"/>
    </row>
    <row r="655" spans="20:26" x14ac:dyDescent="0.25">
      <c r="T655" s="73"/>
      <c r="Y655" s="73"/>
      <c r="Z655" s="73"/>
    </row>
    <row r="656" spans="20:26" x14ac:dyDescent="0.25">
      <c r="T656" s="73"/>
      <c r="Y656" s="73"/>
      <c r="Z656" s="73"/>
    </row>
    <row r="657" spans="20:26" x14ac:dyDescent="0.25">
      <c r="T657" s="73"/>
      <c r="Y657" s="73"/>
      <c r="Z657" s="73"/>
    </row>
    <row r="658" spans="20:26" x14ac:dyDescent="0.25">
      <c r="T658" s="73"/>
      <c r="Y658" s="73"/>
      <c r="Z658" s="73"/>
    </row>
    <row r="659" spans="20:26" x14ac:dyDescent="0.25">
      <c r="T659" s="73"/>
      <c r="Y659" s="73"/>
      <c r="Z659" s="73"/>
    </row>
    <row r="660" spans="20:26" x14ac:dyDescent="0.25">
      <c r="T660" s="73"/>
      <c r="Y660" s="73"/>
      <c r="Z660" s="73"/>
    </row>
    <row r="661" spans="20:26" x14ac:dyDescent="0.25">
      <c r="T661" s="73"/>
      <c r="Y661" s="73"/>
      <c r="Z661" s="73"/>
    </row>
    <row r="662" spans="20:26" x14ac:dyDescent="0.25">
      <c r="T662" s="73"/>
      <c r="Y662" s="73"/>
      <c r="Z662" s="73"/>
    </row>
    <row r="663" spans="20:26" x14ac:dyDescent="0.25">
      <c r="T663" s="73"/>
      <c r="Y663" s="73"/>
      <c r="Z663" s="73"/>
    </row>
    <row r="664" spans="20:26" x14ac:dyDescent="0.25">
      <c r="T664" s="73"/>
      <c r="Y664" s="73"/>
      <c r="Z664" s="73"/>
    </row>
    <row r="665" spans="20:26" x14ac:dyDescent="0.25">
      <c r="T665" s="73"/>
      <c r="Y665" s="73"/>
      <c r="Z665" s="73"/>
    </row>
    <row r="666" spans="20:26" x14ac:dyDescent="0.25">
      <c r="T666" s="73"/>
      <c r="Y666" s="73"/>
      <c r="Z666" s="73"/>
    </row>
    <row r="667" spans="20:26" x14ac:dyDescent="0.25">
      <c r="T667" s="73"/>
      <c r="Y667" s="73"/>
      <c r="Z667" s="73"/>
    </row>
    <row r="668" spans="20:26" x14ac:dyDescent="0.25">
      <c r="T668" s="73"/>
      <c r="Y668" s="73"/>
      <c r="Z668" s="73"/>
    </row>
    <row r="669" spans="20:26" x14ac:dyDescent="0.25">
      <c r="T669" s="73"/>
      <c r="Y669" s="73"/>
      <c r="Z669" s="73"/>
    </row>
    <row r="670" spans="20:26" x14ac:dyDescent="0.25">
      <c r="T670" s="73"/>
      <c r="Y670" s="73"/>
      <c r="Z670" s="73"/>
    </row>
    <row r="671" spans="20:26" x14ac:dyDescent="0.25">
      <c r="T671" s="73"/>
      <c r="Y671" s="73"/>
      <c r="Z671" s="73"/>
    </row>
    <row r="672" spans="20:26" x14ac:dyDescent="0.25">
      <c r="T672" s="73"/>
      <c r="Y672" s="73"/>
      <c r="Z672" s="73"/>
    </row>
    <row r="673" spans="20:26" x14ac:dyDescent="0.25">
      <c r="T673" s="73"/>
      <c r="Y673" s="73"/>
      <c r="Z673" s="73"/>
    </row>
    <row r="674" spans="20:26" x14ac:dyDescent="0.25">
      <c r="T674" s="73"/>
      <c r="Y674" s="73"/>
      <c r="Z674" s="73"/>
    </row>
    <row r="675" spans="20:26" x14ac:dyDescent="0.25">
      <c r="T675" s="73"/>
      <c r="Y675" s="73"/>
      <c r="Z675" s="73"/>
    </row>
    <row r="676" spans="20:26" x14ac:dyDescent="0.25">
      <c r="T676" s="73"/>
      <c r="Y676" s="73"/>
      <c r="Z676" s="73"/>
    </row>
    <row r="677" spans="20:26" x14ac:dyDescent="0.25">
      <c r="T677" s="73"/>
      <c r="Y677" s="73"/>
      <c r="Z677" s="73"/>
    </row>
    <row r="678" spans="20:26" x14ac:dyDescent="0.25">
      <c r="T678" s="73"/>
      <c r="Y678" s="73"/>
      <c r="Z678" s="73"/>
    </row>
    <row r="679" spans="20:26" x14ac:dyDescent="0.25">
      <c r="T679" s="73"/>
      <c r="Y679" s="73"/>
      <c r="Z679" s="73"/>
    </row>
    <row r="680" spans="20:26" x14ac:dyDescent="0.25">
      <c r="T680" s="73"/>
      <c r="Y680" s="73"/>
      <c r="Z680" s="73"/>
    </row>
    <row r="681" spans="20:26" x14ac:dyDescent="0.25">
      <c r="T681" s="73"/>
      <c r="Y681" s="73"/>
      <c r="Z681" s="73"/>
    </row>
    <row r="682" spans="20:26" x14ac:dyDescent="0.25">
      <c r="T682" s="73"/>
      <c r="Y682" s="73"/>
      <c r="Z682" s="73"/>
    </row>
    <row r="683" spans="20:26" x14ac:dyDescent="0.25">
      <c r="T683" s="73"/>
      <c r="Y683" s="73"/>
      <c r="Z683" s="73"/>
    </row>
    <row r="684" spans="20:26" x14ac:dyDescent="0.25">
      <c r="T684" s="73"/>
      <c r="Y684" s="73"/>
      <c r="Z684" s="73"/>
    </row>
    <row r="685" spans="20:26" x14ac:dyDescent="0.25">
      <c r="T685" s="73"/>
      <c r="Y685" s="73"/>
      <c r="Z685" s="73"/>
    </row>
    <row r="686" spans="20:26" x14ac:dyDescent="0.25">
      <c r="T686" s="73"/>
      <c r="Y686" s="73"/>
      <c r="Z686" s="73"/>
    </row>
    <row r="687" spans="20:26" x14ac:dyDescent="0.25">
      <c r="T687" s="73"/>
      <c r="Y687" s="73"/>
      <c r="Z687" s="73"/>
    </row>
    <row r="688" spans="20:26" x14ac:dyDescent="0.25">
      <c r="T688" s="73"/>
      <c r="Y688" s="73"/>
      <c r="Z688" s="73"/>
    </row>
    <row r="689" spans="20:26" x14ac:dyDescent="0.25">
      <c r="T689" s="73"/>
      <c r="Y689" s="73"/>
      <c r="Z689" s="73"/>
    </row>
    <row r="690" spans="20:26" x14ac:dyDescent="0.25">
      <c r="T690" s="73"/>
      <c r="Y690" s="73"/>
      <c r="Z690" s="73"/>
    </row>
    <row r="691" spans="20:26" x14ac:dyDescent="0.25">
      <c r="T691" s="73"/>
      <c r="Y691" s="73"/>
      <c r="Z691" s="73"/>
    </row>
    <row r="692" spans="20:26" x14ac:dyDescent="0.25">
      <c r="T692" s="73"/>
      <c r="Y692" s="73"/>
      <c r="Z692" s="73"/>
    </row>
    <row r="693" spans="20:26" x14ac:dyDescent="0.25">
      <c r="T693" s="73"/>
      <c r="Y693" s="73"/>
      <c r="Z693" s="73"/>
    </row>
    <row r="694" spans="20:26" x14ac:dyDescent="0.25">
      <c r="T694" s="73"/>
      <c r="Y694" s="73"/>
      <c r="Z694" s="73"/>
    </row>
    <row r="695" spans="20:26" x14ac:dyDescent="0.25">
      <c r="T695" s="73"/>
      <c r="Y695" s="73"/>
      <c r="Z695" s="73"/>
    </row>
    <row r="696" spans="20:26" x14ac:dyDescent="0.25">
      <c r="T696" s="73"/>
      <c r="Y696" s="73"/>
      <c r="Z696" s="73"/>
    </row>
    <row r="697" spans="20:26" x14ac:dyDescent="0.25">
      <c r="T697" s="73"/>
      <c r="Y697" s="73"/>
      <c r="Z697" s="73"/>
    </row>
    <row r="698" spans="20:26" x14ac:dyDescent="0.25">
      <c r="T698" s="73"/>
      <c r="Y698" s="73"/>
      <c r="Z698" s="73"/>
    </row>
    <row r="699" spans="20:26" x14ac:dyDescent="0.25">
      <c r="T699" s="73"/>
      <c r="Y699" s="73"/>
      <c r="Z699" s="73"/>
    </row>
    <row r="700" spans="20:26" x14ac:dyDescent="0.25">
      <c r="T700" s="73"/>
      <c r="Y700" s="73"/>
      <c r="Z700" s="73"/>
    </row>
    <row r="701" spans="20:26" x14ac:dyDescent="0.25">
      <c r="T701" s="73"/>
      <c r="Y701" s="73"/>
      <c r="Z701" s="73"/>
    </row>
    <row r="702" spans="20:26" x14ac:dyDescent="0.25">
      <c r="T702" s="73"/>
      <c r="Y702" s="73"/>
      <c r="Z702" s="73"/>
    </row>
    <row r="703" spans="20:26" x14ac:dyDescent="0.25">
      <c r="T703" s="73"/>
      <c r="Y703" s="73"/>
      <c r="Z703" s="73"/>
    </row>
    <row r="704" spans="20:26" x14ac:dyDescent="0.25">
      <c r="T704" s="73"/>
      <c r="Y704" s="73"/>
      <c r="Z704" s="73"/>
    </row>
    <row r="705" spans="20:26" x14ac:dyDescent="0.25">
      <c r="T705" s="73"/>
      <c r="Y705" s="73"/>
      <c r="Z705" s="73"/>
    </row>
    <row r="706" spans="20:26" x14ac:dyDescent="0.25">
      <c r="T706" s="73"/>
      <c r="Y706" s="73"/>
      <c r="Z706" s="73"/>
    </row>
    <row r="707" spans="20:26" x14ac:dyDescent="0.25">
      <c r="T707" s="73"/>
      <c r="Y707" s="73"/>
      <c r="Z707" s="73"/>
    </row>
    <row r="708" spans="20:26" x14ac:dyDescent="0.25">
      <c r="T708" s="73"/>
      <c r="Y708" s="73"/>
      <c r="Z708" s="73"/>
    </row>
    <row r="709" spans="20:26" x14ac:dyDescent="0.25">
      <c r="T709" s="73"/>
      <c r="Y709" s="73"/>
      <c r="Z709" s="73"/>
    </row>
    <row r="710" spans="20:26" x14ac:dyDescent="0.25">
      <c r="T710" s="73"/>
      <c r="Y710" s="73"/>
      <c r="Z710" s="73"/>
    </row>
    <row r="711" spans="20:26" x14ac:dyDescent="0.25">
      <c r="T711" s="73"/>
      <c r="Y711" s="73"/>
      <c r="Z711" s="73"/>
    </row>
    <row r="712" spans="20:26" x14ac:dyDescent="0.25">
      <c r="T712" s="73"/>
      <c r="Y712" s="73"/>
      <c r="Z712" s="73"/>
    </row>
    <row r="713" spans="20:26" x14ac:dyDescent="0.25">
      <c r="T713" s="73"/>
      <c r="Y713" s="73"/>
      <c r="Z713" s="73"/>
    </row>
    <row r="714" spans="20:26" x14ac:dyDescent="0.25">
      <c r="T714" s="73"/>
      <c r="Y714" s="73"/>
      <c r="Z714" s="73"/>
    </row>
    <row r="715" spans="20:26" x14ac:dyDescent="0.25">
      <c r="T715" s="73"/>
      <c r="Y715" s="73"/>
      <c r="Z715" s="73"/>
    </row>
    <row r="716" spans="20:26" x14ac:dyDescent="0.25">
      <c r="T716" s="73"/>
      <c r="Y716" s="73"/>
      <c r="Z716" s="73"/>
    </row>
    <row r="717" spans="20:26" x14ac:dyDescent="0.25">
      <c r="T717" s="73"/>
      <c r="Y717" s="73"/>
      <c r="Z717" s="73"/>
    </row>
    <row r="718" spans="20:26" x14ac:dyDescent="0.25">
      <c r="T718" s="73"/>
      <c r="Y718" s="73"/>
      <c r="Z718" s="73"/>
    </row>
    <row r="719" spans="20:26" x14ac:dyDescent="0.25">
      <c r="T719" s="73"/>
      <c r="Y719" s="73"/>
      <c r="Z719" s="73"/>
    </row>
    <row r="720" spans="20:26" x14ac:dyDescent="0.25">
      <c r="T720" s="73"/>
      <c r="Y720" s="73"/>
      <c r="Z720" s="73"/>
    </row>
    <row r="721" spans="20:26" x14ac:dyDescent="0.25">
      <c r="T721" s="73"/>
      <c r="Y721" s="73"/>
      <c r="Z721" s="73"/>
    </row>
    <row r="722" spans="20:26" x14ac:dyDescent="0.25">
      <c r="T722" s="73"/>
      <c r="Y722" s="73"/>
      <c r="Z722" s="73"/>
    </row>
    <row r="723" spans="20:26" x14ac:dyDescent="0.25">
      <c r="T723" s="73"/>
      <c r="Y723" s="73"/>
      <c r="Z723" s="73"/>
    </row>
    <row r="724" spans="20:26" x14ac:dyDescent="0.25">
      <c r="T724" s="73"/>
      <c r="Y724" s="73"/>
      <c r="Z724" s="73"/>
    </row>
    <row r="725" spans="20:26" x14ac:dyDescent="0.25">
      <c r="T725" s="73"/>
      <c r="Y725" s="73"/>
      <c r="Z725" s="73"/>
    </row>
    <row r="726" spans="20:26" x14ac:dyDescent="0.25">
      <c r="T726" s="73"/>
      <c r="Y726" s="73"/>
      <c r="Z726" s="73"/>
    </row>
    <row r="727" spans="20:26" x14ac:dyDescent="0.25">
      <c r="T727" s="73"/>
      <c r="Y727" s="73"/>
      <c r="Z727" s="73"/>
    </row>
    <row r="728" spans="20:26" x14ac:dyDescent="0.25">
      <c r="T728" s="73"/>
      <c r="Y728" s="73"/>
      <c r="Z728" s="73"/>
    </row>
    <row r="729" spans="20:26" x14ac:dyDescent="0.25">
      <c r="T729" s="73"/>
      <c r="Y729" s="73"/>
      <c r="Z729" s="73"/>
    </row>
    <row r="730" spans="20:26" x14ac:dyDescent="0.25">
      <c r="T730" s="73"/>
      <c r="Y730" s="73"/>
      <c r="Z730" s="73"/>
    </row>
    <row r="731" spans="20:26" x14ac:dyDescent="0.25">
      <c r="T731" s="73"/>
      <c r="Y731" s="73"/>
      <c r="Z731" s="73"/>
    </row>
    <row r="732" spans="20:26" x14ac:dyDescent="0.25">
      <c r="T732" s="73"/>
      <c r="Y732" s="73"/>
      <c r="Z732" s="73"/>
    </row>
    <row r="733" spans="20:26" x14ac:dyDescent="0.25">
      <c r="T733" s="73"/>
      <c r="Y733" s="73"/>
      <c r="Z733" s="73"/>
    </row>
    <row r="734" spans="20:26" x14ac:dyDescent="0.25">
      <c r="T734" s="73"/>
      <c r="Y734" s="73"/>
      <c r="Z734" s="73"/>
    </row>
    <row r="735" spans="20:26" x14ac:dyDescent="0.25">
      <c r="T735" s="73"/>
      <c r="Y735" s="73"/>
      <c r="Z735" s="73"/>
    </row>
    <row r="736" spans="20:26" x14ac:dyDescent="0.25">
      <c r="T736" s="73"/>
      <c r="Y736" s="73"/>
      <c r="Z736" s="73"/>
    </row>
    <row r="737" spans="20:26" x14ac:dyDescent="0.25">
      <c r="T737" s="73"/>
      <c r="Y737" s="73"/>
      <c r="Z737" s="73"/>
    </row>
    <row r="738" spans="20:26" x14ac:dyDescent="0.25">
      <c r="T738" s="73"/>
      <c r="Y738" s="73"/>
      <c r="Z738" s="73"/>
    </row>
    <row r="739" spans="20:26" x14ac:dyDescent="0.25">
      <c r="T739" s="73"/>
      <c r="Y739" s="73"/>
      <c r="Z739" s="73"/>
    </row>
    <row r="740" spans="20:26" x14ac:dyDescent="0.25">
      <c r="T740" s="73"/>
      <c r="Y740" s="73"/>
      <c r="Z740" s="73"/>
    </row>
    <row r="741" spans="20:26" x14ac:dyDescent="0.25">
      <c r="T741" s="73"/>
      <c r="Y741" s="73"/>
      <c r="Z741" s="73"/>
    </row>
    <row r="742" spans="20:26" x14ac:dyDescent="0.25">
      <c r="T742" s="73"/>
      <c r="Y742" s="73"/>
      <c r="Z742" s="73"/>
    </row>
    <row r="743" spans="20:26" x14ac:dyDescent="0.25">
      <c r="T743" s="73"/>
      <c r="Y743" s="73"/>
      <c r="Z743" s="73"/>
    </row>
    <row r="744" spans="20:26" x14ac:dyDescent="0.25">
      <c r="T744" s="73"/>
      <c r="Y744" s="73"/>
      <c r="Z744" s="73"/>
    </row>
    <row r="745" spans="20:26" x14ac:dyDescent="0.25">
      <c r="T745" s="73"/>
      <c r="Y745" s="73"/>
      <c r="Z745" s="73"/>
    </row>
    <row r="746" spans="20:26" x14ac:dyDescent="0.25">
      <c r="T746" s="73"/>
      <c r="Y746" s="73"/>
      <c r="Z746" s="73"/>
    </row>
    <row r="747" spans="20:26" x14ac:dyDescent="0.25">
      <c r="T747" s="73"/>
      <c r="Y747" s="73"/>
      <c r="Z747" s="73"/>
    </row>
    <row r="748" spans="20:26" x14ac:dyDescent="0.25">
      <c r="T748" s="73"/>
      <c r="Y748" s="73"/>
      <c r="Z748" s="73"/>
    </row>
    <row r="749" spans="20:26" x14ac:dyDescent="0.25">
      <c r="T749" s="73"/>
      <c r="Y749" s="73"/>
      <c r="Z749" s="73"/>
    </row>
    <row r="750" spans="20:26" x14ac:dyDescent="0.25">
      <c r="T750" s="73"/>
      <c r="Y750" s="73"/>
      <c r="Z750" s="73"/>
    </row>
    <row r="751" spans="20:26" x14ac:dyDescent="0.25">
      <c r="T751" s="73"/>
      <c r="Y751" s="73"/>
      <c r="Z751" s="73"/>
    </row>
    <row r="752" spans="20:26" x14ac:dyDescent="0.25">
      <c r="T752" s="73"/>
      <c r="Y752" s="73"/>
      <c r="Z752" s="73"/>
    </row>
    <row r="753" spans="20:26" x14ac:dyDescent="0.25">
      <c r="T753" s="73"/>
      <c r="Y753" s="73"/>
      <c r="Z753" s="73"/>
    </row>
    <row r="754" spans="20:26" x14ac:dyDescent="0.25">
      <c r="T754" s="73"/>
      <c r="Y754" s="73"/>
      <c r="Z754" s="73"/>
    </row>
    <row r="755" spans="20:26" x14ac:dyDescent="0.25">
      <c r="T755" s="73"/>
      <c r="Y755" s="73"/>
      <c r="Z755" s="73"/>
    </row>
    <row r="756" spans="20:26" x14ac:dyDescent="0.25">
      <c r="T756" s="73"/>
      <c r="Y756" s="73"/>
      <c r="Z756" s="73"/>
    </row>
    <row r="757" spans="20:26" x14ac:dyDescent="0.25">
      <c r="T757" s="73"/>
      <c r="Y757" s="73"/>
      <c r="Z757" s="73"/>
    </row>
    <row r="758" spans="20:26" x14ac:dyDescent="0.25">
      <c r="T758" s="73"/>
      <c r="Y758" s="73"/>
      <c r="Z758" s="73"/>
    </row>
    <row r="759" spans="20:26" x14ac:dyDescent="0.25">
      <c r="T759" s="73"/>
      <c r="Y759" s="73"/>
      <c r="Z759" s="73"/>
    </row>
    <row r="760" spans="20:26" x14ac:dyDescent="0.25">
      <c r="T760" s="73"/>
      <c r="Y760" s="73"/>
      <c r="Z760" s="73"/>
    </row>
    <row r="761" spans="20:26" x14ac:dyDescent="0.25">
      <c r="T761" s="73"/>
      <c r="Y761" s="73"/>
      <c r="Z761" s="73"/>
    </row>
    <row r="762" spans="20:26" x14ac:dyDescent="0.25">
      <c r="T762" s="73"/>
      <c r="Y762" s="73"/>
      <c r="Z762" s="73"/>
    </row>
    <row r="763" spans="20:26" x14ac:dyDescent="0.25">
      <c r="T763" s="73"/>
      <c r="Y763" s="73"/>
      <c r="Z763" s="73"/>
    </row>
    <row r="764" spans="20:26" x14ac:dyDescent="0.25">
      <c r="T764" s="73"/>
      <c r="Y764" s="73"/>
      <c r="Z764" s="73"/>
    </row>
    <row r="765" spans="20:26" x14ac:dyDescent="0.25">
      <c r="T765" s="73"/>
      <c r="Y765" s="73"/>
      <c r="Z765" s="73"/>
    </row>
    <row r="766" spans="20:26" x14ac:dyDescent="0.25">
      <c r="T766" s="73"/>
      <c r="Y766" s="73"/>
      <c r="Z766" s="73"/>
    </row>
    <row r="767" spans="20:26" x14ac:dyDescent="0.25">
      <c r="T767" s="73"/>
      <c r="Y767" s="73"/>
      <c r="Z767" s="73"/>
    </row>
    <row r="768" spans="20:26" x14ac:dyDescent="0.25">
      <c r="T768" s="73"/>
      <c r="Y768" s="73"/>
      <c r="Z768" s="73"/>
    </row>
    <row r="769" spans="20:26" x14ac:dyDescent="0.25">
      <c r="T769" s="73"/>
      <c r="Y769" s="73"/>
      <c r="Z769" s="73"/>
    </row>
    <row r="770" spans="20:26" x14ac:dyDescent="0.25">
      <c r="T770" s="73"/>
      <c r="Y770" s="73"/>
      <c r="Z770" s="73"/>
    </row>
    <row r="771" spans="20:26" x14ac:dyDescent="0.25">
      <c r="T771" s="73"/>
      <c r="Y771" s="73"/>
      <c r="Z771" s="73"/>
    </row>
    <row r="772" spans="20:26" x14ac:dyDescent="0.25">
      <c r="T772" s="73"/>
      <c r="Y772" s="73"/>
      <c r="Z772" s="73"/>
    </row>
    <row r="773" spans="20:26" x14ac:dyDescent="0.25">
      <c r="T773" s="73"/>
      <c r="Y773" s="73"/>
      <c r="Z773" s="73"/>
    </row>
    <row r="774" spans="20:26" x14ac:dyDescent="0.25">
      <c r="T774" s="73"/>
      <c r="Y774" s="73"/>
      <c r="Z774" s="73"/>
    </row>
    <row r="775" spans="20:26" x14ac:dyDescent="0.25">
      <c r="T775" s="73"/>
      <c r="Y775" s="73"/>
      <c r="Z775" s="73"/>
    </row>
    <row r="776" spans="20:26" x14ac:dyDescent="0.25">
      <c r="T776" s="73"/>
      <c r="Y776" s="73"/>
      <c r="Z776" s="73"/>
    </row>
    <row r="777" spans="20:26" x14ac:dyDescent="0.25">
      <c r="T777" s="73"/>
      <c r="Y777" s="73"/>
      <c r="Z777" s="73"/>
    </row>
    <row r="778" spans="20:26" x14ac:dyDescent="0.25">
      <c r="T778" s="73"/>
      <c r="Y778" s="73"/>
      <c r="Z778" s="73"/>
    </row>
    <row r="779" spans="20:26" x14ac:dyDescent="0.25">
      <c r="T779" s="73"/>
      <c r="Y779" s="73"/>
      <c r="Z779" s="73"/>
    </row>
    <row r="780" spans="20:26" x14ac:dyDescent="0.25">
      <c r="T780" s="73"/>
      <c r="Y780" s="73"/>
      <c r="Z780" s="73"/>
    </row>
    <row r="781" spans="20:26" x14ac:dyDescent="0.25">
      <c r="T781" s="73"/>
      <c r="Y781" s="73"/>
      <c r="Z781" s="73"/>
    </row>
    <row r="782" spans="20:26" x14ac:dyDescent="0.25">
      <c r="T782" s="73"/>
      <c r="Y782" s="73"/>
      <c r="Z782" s="73"/>
    </row>
    <row r="783" spans="20:26" x14ac:dyDescent="0.25">
      <c r="T783" s="73"/>
      <c r="Y783" s="73"/>
      <c r="Z783" s="73"/>
    </row>
    <row r="784" spans="20:26" x14ac:dyDescent="0.25">
      <c r="T784" s="73"/>
      <c r="Y784" s="73"/>
      <c r="Z784" s="73"/>
    </row>
    <row r="785" spans="20:26" x14ac:dyDescent="0.25">
      <c r="T785" s="73"/>
      <c r="Y785" s="73"/>
      <c r="Z785" s="73"/>
    </row>
    <row r="786" spans="20:26" x14ac:dyDescent="0.25">
      <c r="T786" s="73"/>
      <c r="Y786" s="73"/>
      <c r="Z786" s="73"/>
    </row>
    <row r="787" spans="20:26" x14ac:dyDescent="0.25">
      <c r="T787" s="73"/>
      <c r="Y787" s="73"/>
      <c r="Z787" s="73"/>
    </row>
    <row r="788" spans="20:26" x14ac:dyDescent="0.25">
      <c r="T788" s="73"/>
      <c r="Y788" s="73"/>
      <c r="Z788" s="73"/>
    </row>
    <row r="789" spans="20:26" x14ac:dyDescent="0.25">
      <c r="T789" s="73"/>
      <c r="Y789" s="73"/>
      <c r="Z789" s="73"/>
    </row>
    <row r="790" spans="20:26" x14ac:dyDescent="0.25">
      <c r="T790" s="73"/>
      <c r="Y790" s="73"/>
      <c r="Z790" s="73"/>
    </row>
    <row r="791" spans="20:26" x14ac:dyDescent="0.25">
      <c r="T791" s="73"/>
      <c r="Y791" s="73"/>
      <c r="Z791" s="73"/>
    </row>
    <row r="792" spans="20:26" x14ac:dyDescent="0.25">
      <c r="T792" s="73"/>
      <c r="Y792" s="73"/>
      <c r="Z792" s="73"/>
    </row>
    <row r="793" spans="20:26" x14ac:dyDescent="0.25">
      <c r="T793" s="73"/>
      <c r="Y793" s="73"/>
      <c r="Z793" s="73"/>
    </row>
    <row r="794" spans="20:26" x14ac:dyDescent="0.25">
      <c r="T794" s="73"/>
      <c r="Y794" s="73"/>
      <c r="Z794" s="73"/>
    </row>
    <row r="795" spans="20:26" x14ac:dyDescent="0.25">
      <c r="T795" s="73"/>
      <c r="Y795" s="73"/>
      <c r="Z795" s="73"/>
    </row>
    <row r="796" spans="20:26" x14ac:dyDescent="0.25">
      <c r="T796" s="73"/>
      <c r="Y796" s="73"/>
      <c r="Z796" s="73"/>
    </row>
    <row r="797" spans="20:26" x14ac:dyDescent="0.25">
      <c r="T797" s="73"/>
      <c r="Y797" s="73"/>
      <c r="Z797" s="73"/>
    </row>
    <row r="798" spans="20:26" x14ac:dyDescent="0.25">
      <c r="T798" s="73"/>
      <c r="Y798" s="73"/>
      <c r="Z798" s="73"/>
    </row>
    <row r="799" spans="20:26" x14ac:dyDescent="0.25">
      <c r="T799" s="73"/>
      <c r="Y799" s="73"/>
      <c r="Z799" s="73"/>
    </row>
    <row r="800" spans="20:26" x14ac:dyDescent="0.25">
      <c r="T800" s="73"/>
      <c r="Y800" s="73"/>
      <c r="Z800" s="73"/>
    </row>
    <row r="801" spans="20:26" x14ac:dyDescent="0.25">
      <c r="T801" s="73"/>
      <c r="Y801" s="73"/>
      <c r="Z801" s="73"/>
    </row>
    <row r="802" spans="20:26" x14ac:dyDescent="0.25">
      <c r="T802" s="73"/>
      <c r="Y802" s="73"/>
      <c r="Z802" s="73"/>
    </row>
    <row r="803" spans="20:26" x14ac:dyDescent="0.25">
      <c r="T803" s="73"/>
      <c r="Y803" s="73"/>
      <c r="Z803" s="73"/>
    </row>
    <row r="804" spans="20:26" x14ac:dyDescent="0.25">
      <c r="T804" s="73"/>
      <c r="Y804" s="73"/>
      <c r="Z804" s="73"/>
    </row>
    <row r="805" spans="20:26" x14ac:dyDescent="0.25">
      <c r="T805" s="73"/>
      <c r="Y805" s="73"/>
      <c r="Z805" s="73"/>
    </row>
    <row r="806" spans="20:26" x14ac:dyDescent="0.25">
      <c r="T806" s="73"/>
      <c r="Y806" s="73"/>
      <c r="Z806" s="73"/>
    </row>
    <row r="807" spans="20:26" x14ac:dyDescent="0.25">
      <c r="T807" s="73"/>
      <c r="Y807" s="73"/>
      <c r="Z807" s="73"/>
    </row>
    <row r="808" spans="20:26" x14ac:dyDescent="0.25">
      <c r="T808" s="73"/>
      <c r="Y808" s="73"/>
      <c r="Z808" s="73"/>
    </row>
    <row r="809" spans="20:26" x14ac:dyDescent="0.25">
      <c r="T809" s="73"/>
      <c r="Y809" s="73"/>
      <c r="Z809" s="73"/>
    </row>
    <row r="810" spans="20:26" x14ac:dyDescent="0.25">
      <c r="T810" s="73"/>
      <c r="Y810" s="73"/>
      <c r="Z810" s="73"/>
    </row>
    <row r="811" spans="20:26" x14ac:dyDescent="0.25">
      <c r="T811" s="73"/>
      <c r="Y811" s="73"/>
      <c r="Z811" s="73"/>
    </row>
    <row r="812" spans="20:26" x14ac:dyDescent="0.25">
      <c r="T812" s="73"/>
      <c r="Y812" s="73"/>
      <c r="Z812" s="73"/>
    </row>
    <row r="813" spans="20:26" x14ac:dyDescent="0.25">
      <c r="T813" s="73"/>
      <c r="Y813" s="73"/>
      <c r="Z813" s="73"/>
    </row>
    <row r="814" spans="20:26" x14ac:dyDescent="0.25">
      <c r="T814" s="73"/>
      <c r="Y814" s="73"/>
      <c r="Z814" s="73"/>
    </row>
    <row r="815" spans="20:26" x14ac:dyDescent="0.25">
      <c r="T815" s="73"/>
      <c r="Y815" s="73"/>
      <c r="Z815" s="73"/>
    </row>
    <row r="816" spans="20:26" x14ac:dyDescent="0.25">
      <c r="T816" s="73"/>
      <c r="Y816" s="73"/>
      <c r="Z816" s="73"/>
    </row>
    <row r="817" spans="20:26" x14ac:dyDescent="0.25">
      <c r="T817" s="73"/>
      <c r="Y817" s="73"/>
      <c r="Z817" s="73"/>
    </row>
    <row r="818" spans="20:26" x14ac:dyDescent="0.25">
      <c r="T818" s="73"/>
      <c r="Y818" s="73"/>
      <c r="Z818" s="73"/>
    </row>
    <row r="819" spans="20:26" x14ac:dyDescent="0.25">
      <c r="T819" s="73"/>
      <c r="Y819" s="73"/>
      <c r="Z819" s="73"/>
    </row>
    <row r="820" spans="20:26" x14ac:dyDescent="0.25">
      <c r="T820" s="73"/>
      <c r="Y820" s="73"/>
      <c r="Z820" s="73"/>
    </row>
    <row r="821" spans="20:26" x14ac:dyDescent="0.25">
      <c r="T821" s="73"/>
      <c r="Y821" s="73"/>
      <c r="Z821" s="73"/>
    </row>
    <row r="822" spans="20:26" x14ac:dyDescent="0.25">
      <c r="T822" s="73"/>
      <c r="Y822" s="73"/>
      <c r="Z822" s="73"/>
    </row>
    <row r="823" spans="20:26" x14ac:dyDescent="0.25">
      <c r="T823" s="73"/>
      <c r="Y823" s="73"/>
      <c r="Z823" s="73"/>
    </row>
    <row r="824" spans="20:26" x14ac:dyDescent="0.25">
      <c r="T824" s="73"/>
      <c r="Y824" s="73"/>
      <c r="Z824" s="73"/>
    </row>
    <row r="825" spans="20:26" x14ac:dyDescent="0.25">
      <c r="T825" s="73"/>
      <c r="Y825" s="73"/>
      <c r="Z825" s="73"/>
    </row>
    <row r="826" spans="20:26" x14ac:dyDescent="0.25">
      <c r="T826" s="73"/>
      <c r="Y826" s="73"/>
      <c r="Z826" s="73"/>
    </row>
    <row r="827" spans="20:26" x14ac:dyDescent="0.25">
      <c r="T827" s="73"/>
      <c r="Y827" s="73"/>
      <c r="Z827" s="73"/>
    </row>
    <row r="828" spans="20:26" x14ac:dyDescent="0.25">
      <c r="T828" s="73"/>
      <c r="Y828" s="73"/>
      <c r="Z828" s="73"/>
    </row>
    <row r="829" spans="20:26" x14ac:dyDescent="0.25">
      <c r="T829" s="73"/>
      <c r="Y829" s="73"/>
      <c r="Z829" s="73"/>
    </row>
    <row r="830" spans="20:26" x14ac:dyDescent="0.25">
      <c r="T830" s="73"/>
      <c r="Y830" s="73"/>
      <c r="Z830" s="73"/>
    </row>
    <row r="831" spans="20:26" x14ac:dyDescent="0.25">
      <c r="T831" s="73"/>
      <c r="Y831" s="73"/>
      <c r="Z831" s="73"/>
    </row>
    <row r="832" spans="20:26" x14ac:dyDescent="0.25">
      <c r="T832" s="73"/>
      <c r="Y832" s="73"/>
      <c r="Z832" s="73"/>
    </row>
    <row r="833" spans="20:26" x14ac:dyDescent="0.25">
      <c r="T833" s="73"/>
      <c r="Y833" s="73"/>
      <c r="Z833" s="73"/>
    </row>
    <row r="834" spans="20:26" x14ac:dyDescent="0.25">
      <c r="T834" s="73"/>
      <c r="Y834" s="73"/>
      <c r="Z834" s="73"/>
    </row>
    <row r="835" spans="20:26" x14ac:dyDescent="0.25">
      <c r="T835" s="73"/>
      <c r="Y835" s="73"/>
      <c r="Z835" s="73"/>
    </row>
    <row r="836" spans="20:26" x14ac:dyDescent="0.25">
      <c r="T836" s="73"/>
      <c r="Y836" s="73"/>
      <c r="Z836" s="73"/>
    </row>
    <row r="837" spans="20:26" x14ac:dyDescent="0.25">
      <c r="T837" s="73"/>
      <c r="Y837" s="73"/>
      <c r="Z837" s="73"/>
    </row>
    <row r="838" spans="20:26" x14ac:dyDescent="0.25">
      <c r="T838" s="73"/>
      <c r="Y838" s="73"/>
      <c r="Z838" s="73"/>
    </row>
    <row r="839" spans="20:26" x14ac:dyDescent="0.25">
      <c r="T839" s="73"/>
      <c r="Y839" s="73"/>
      <c r="Z839" s="73"/>
    </row>
    <row r="840" spans="20:26" x14ac:dyDescent="0.25">
      <c r="T840" s="73"/>
      <c r="Y840" s="73"/>
      <c r="Z840" s="73"/>
    </row>
    <row r="841" spans="20:26" x14ac:dyDescent="0.25">
      <c r="T841" s="73"/>
      <c r="Y841" s="73"/>
      <c r="Z841" s="73"/>
    </row>
    <row r="842" spans="20:26" x14ac:dyDescent="0.25">
      <c r="T842" s="73"/>
      <c r="Y842" s="73"/>
      <c r="Z842" s="73"/>
    </row>
    <row r="843" spans="20:26" x14ac:dyDescent="0.25">
      <c r="T843" s="73"/>
      <c r="Y843" s="73"/>
      <c r="Z843" s="73"/>
    </row>
    <row r="844" spans="20:26" x14ac:dyDescent="0.25">
      <c r="T844" s="73"/>
      <c r="Y844" s="73"/>
      <c r="Z844" s="73"/>
    </row>
    <row r="845" spans="20:26" x14ac:dyDescent="0.25">
      <c r="T845" s="73"/>
      <c r="Y845" s="73"/>
      <c r="Z845" s="73"/>
    </row>
    <row r="846" spans="20:26" x14ac:dyDescent="0.25">
      <c r="T846" s="73"/>
      <c r="Y846" s="73"/>
      <c r="Z846" s="73"/>
    </row>
    <row r="847" spans="20:26" x14ac:dyDescent="0.25">
      <c r="T847" s="73"/>
      <c r="Y847" s="73"/>
      <c r="Z847" s="73"/>
    </row>
    <row r="848" spans="20:26" x14ac:dyDescent="0.25">
      <c r="T848" s="73"/>
      <c r="Y848" s="73"/>
      <c r="Z848" s="73"/>
    </row>
    <row r="849" spans="20:26" x14ac:dyDescent="0.25">
      <c r="T849" s="73"/>
      <c r="Y849" s="73"/>
      <c r="Z849" s="73"/>
    </row>
    <row r="850" spans="20:26" x14ac:dyDescent="0.25">
      <c r="T850" s="73"/>
      <c r="Y850" s="73"/>
      <c r="Z850" s="73"/>
    </row>
    <row r="851" spans="20:26" x14ac:dyDescent="0.25">
      <c r="T851" s="73"/>
      <c r="Y851" s="73"/>
      <c r="Z851" s="73"/>
    </row>
    <row r="852" spans="20:26" x14ac:dyDescent="0.25">
      <c r="T852" s="73"/>
      <c r="Y852" s="73"/>
      <c r="Z852" s="73"/>
    </row>
    <row r="853" spans="20:26" x14ac:dyDescent="0.25">
      <c r="T853" s="73"/>
      <c r="Y853" s="73"/>
      <c r="Z853" s="73"/>
    </row>
    <row r="854" spans="20:26" x14ac:dyDescent="0.25">
      <c r="T854" s="73"/>
      <c r="Y854" s="73"/>
      <c r="Z854" s="73"/>
    </row>
    <row r="855" spans="20:26" x14ac:dyDescent="0.25">
      <c r="T855" s="73"/>
      <c r="Y855" s="73"/>
      <c r="Z855" s="73"/>
    </row>
    <row r="856" spans="20:26" x14ac:dyDescent="0.25">
      <c r="T856" s="73"/>
      <c r="Y856" s="73"/>
      <c r="Z856" s="73"/>
    </row>
    <row r="857" spans="20:26" x14ac:dyDescent="0.25">
      <c r="T857" s="73"/>
      <c r="Y857" s="73"/>
      <c r="Z857" s="73"/>
    </row>
    <row r="858" spans="20:26" x14ac:dyDescent="0.25">
      <c r="T858" s="73"/>
      <c r="Y858" s="73"/>
      <c r="Z858" s="73"/>
    </row>
    <row r="859" spans="20:26" x14ac:dyDescent="0.25">
      <c r="T859" s="73"/>
      <c r="Y859" s="73"/>
      <c r="Z859" s="73"/>
    </row>
    <row r="860" spans="20:26" x14ac:dyDescent="0.25">
      <c r="T860" s="73"/>
      <c r="Y860" s="73"/>
      <c r="Z860" s="73"/>
    </row>
    <row r="861" spans="20:26" x14ac:dyDescent="0.25">
      <c r="T861" s="73"/>
      <c r="Y861" s="73"/>
      <c r="Z861" s="73"/>
    </row>
    <row r="862" spans="20:26" x14ac:dyDescent="0.25">
      <c r="T862" s="73"/>
      <c r="Y862" s="73"/>
      <c r="Z862" s="73"/>
    </row>
    <row r="863" spans="20:26" x14ac:dyDescent="0.25">
      <c r="T863" s="73"/>
      <c r="Y863" s="73"/>
      <c r="Z863" s="73"/>
    </row>
    <row r="864" spans="20:26" x14ac:dyDescent="0.25">
      <c r="T864" s="73"/>
      <c r="Y864" s="73"/>
      <c r="Z864" s="73"/>
    </row>
    <row r="865" spans="20:26" x14ac:dyDescent="0.25">
      <c r="T865" s="73"/>
      <c r="Y865" s="73"/>
      <c r="Z865" s="73"/>
    </row>
    <row r="866" spans="20:26" x14ac:dyDescent="0.25">
      <c r="T866" s="73"/>
      <c r="Y866" s="73"/>
      <c r="Z866" s="73"/>
    </row>
    <row r="867" spans="20:26" x14ac:dyDescent="0.25">
      <c r="T867" s="73"/>
      <c r="Y867" s="73"/>
      <c r="Z867" s="73"/>
    </row>
    <row r="868" spans="20:26" x14ac:dyDescent="0.25">
      <c r="T868" s="73"/>
      <c r="Y868" s="73"/>
      <c r="Z868" s="73"/>
    </row>
    <row r="869" spans="20:26" x14ac:dyDescent="0.25">
      <c r="T869" s="73"/>
      <c r="Y869" s="73"/>
      <c r="Z869" s="73"/>
    </row>
    <row r="870" spans="20:26" x14ac:dyDescent="0.25">
      <c r="T870" s="73"/>
      <c r="Y870" s="73"/>
      <c r="Z870" s="73"/>
    </row>
    <row r="871" spans="20:26" x14ac:dyDescent="0.25">
      <c r="T871" s="73"/>
      <c r="Y871" s="73"/>
      <c r="Z871" s="73"/>
    </row>
    <row r="872" spans="20:26" x14ac:dyDescent="0.25">
      <c r="T872" s="73"/>
      <c r="Y872" s="73"/>
      <c r="Z872" s="73"/>
    </row>
    <row r="873" spans="20:26" x14ac:dyDescent="0.25">
      <c r="T873" s="73"/>
      <c r="Y873" s="73"/>
      <c r="Z873" s="73"/>
    </row>
    <row r="874" spans="20:26" x14ac:dyDescent="0.25">
      <c r="T874" s="73"/>
      <c r="Y874" s="73"/>
      <c r="Z874" s="73"/>
    </row>
    <row r="875" spans="20:26" x14ac:dyDescent="0.25">
      <c r="T875" s="73"/>
      <c r="Y875" s="73"/>
      <c r="Z875" s="73"/>
    </row>
    <row r="876" spans="20:26" x14ac:dyDescent="0.25">
      <c r="T876" s="73"/>
      <c r="Y876" s="73"/>
      <c r="Z876" s="73"/>
    </row>
    <row r="877" spans="20:26" x14ac:dyDescent="0.25">
      <c r="T877" s="73"/>
      <c r="Y877" s="73"/>
      <c r="Z877" s="73"/>
    </row>
    <row r="878" spans="20:26" x14ac:dyDescent="0.25">
      <c r="T878" s="73"/>
      <c r="Y878" s="73"/>
      <c r="Z878" s="73"/>
    </row>
    <row r="879" spans="20:26" x14ac:dyDescent="0.25">
      <c r="T879" s="73"/>
      <c r="Y879" s="73"/>
      <c r="Z879" s="73"/>
    </row>
    <row r="880" spans="20:26" x14ac:dyDescent="0.25">
      <c r="T880" s="73"/>
      <c r="Y880" s="73"/>
      <c r="Z880" s="73"/>
    </row>
    <row r="881" spans="20:26" x14ac:dyDescent="0.25">
      <c r="T881" s="73"/>
      <c r="Y881" s="73"/>
      <c r="Z881" s="73"/>
    </row>
    <row r="882" spans="20:26" x14ac:dyDescent="0.25">
      <c r="T882" s="73"/>
      <c r="Y882" s="73"/>
      <c r="Z882" s="73"/>
    </row>
    <row r="883" spans="20:26" x14ac:dyDescent="0.25">
      <c r="T883" s="73"/>
      <c r="Y883" s="73"/>
      <c r="Z883" s="73"/>
    </row>
    <row r="884" spans="20:26" x14ac:dyDescent="0.25">
      <c r="T884" s="73"/>
      <c r="Y884" s="73"/>
      <c r="Z884" s="73"/>
    </row>
    <row r="885" spans="20:26" x14ac:dyDescent="0.25">
      <c r="T885" s="73"/>
      <c r="Y885" s="73"/>
      <c r="Z885" s="73"/>
    </row>
    <row r="886" spans="20:26" x14ac:dyDescent="0.25">
      <c r="T886" s="73"/>
      <c r="Y886" s="73"/>
      <c r="Z886" s="73"/>
    </row>
    <row r="887" spans="20:26" x14ac:dyDescent="0.25">
      <c r="T887" s="73"/>
      <c r="Y887" s="73"/>
      <c r="Z887" s="73"/>
    </row>
    <row r="888" spans="20:26" x14ac:dyDescent="0.25">
      <c r="T888" s="73"/>
      <c r="Y888" s="73"/>
      <c r="Z888" s="73"/>
    </row>
    <row r="889" spans="20:26" x14ac:dyDescent="0.25">
      <c r="T889" s="73"/>
      <c r="Y889" s="73"/>
      <c r="Z889" s="73"/>
    </row>
    <row r="890" spans="20:26" x14ac:dyDescent="0.25">
      <c r="T890" s="73"/>
      <c r="Y890" s="73"/>
      <c r="Z890" s="73"/>
    </row>
    <row r="891" spans="20:26" x14ac:dyDescent="0.25">
      <c r="T891" s="73"/>
      <c r="Y891" s="73"/>
      <c r="Z891" s="73"/>
    </row>
    <row r="892" spans="20:26" x14ac:dyDescent="0.25">
      <c r="T892" s="73"/>
      <c r="Y892" s="73"/>
      <c r="Z892" s="73"/>
    </row>
    <row r="893" spans="20:26" x14ac:dyDescent="0.25">
      <c r="T893" s="73"/>
      <c r="Y893" s="73"/>
      <c r="Z893" s="73"/>
    </row>
    <row r="894" spans="20:26" x14ac:dyDescent="0.25">
      <c r="T894" s="73"/>
      <c r="Y894" s="73"/>
      <c r="Z894" s="73"/>
    </row>
    <row r="895" spans="20:26" x14ac:dyDescent="0.25">
      <c r="T895" s="73"/>
      <c r="Y895" s="73"/>
      <c r="Z895" s="73"/>
    </row>
    <row r="896" spans="20:26" x14ac:dyDescent="0.25">
      <c r="T896" s="73"/>
      <c r="Y896" s="73"/>
      <c r="Z896" s="73"/>
    </row>
    <row r="897" spans="20:26" x14ac:dyDescent="0.25">
      <c r="T897" s="73"/>
      <c r="Y897" s="73"/>
      <c r="Z897" s="73"/>
    </row>
    <row r="898" spans="20:26" x14ac:dyDescent="0.25">
      <c r="T898" s="73"/>
      <c r="Y898" s="73"/>
      <c r="Z898" s="73"/>
    </row>
    <row r="899" spans="20:26" x14ac:dyDescent="0.25">
      <c r="T899" s="73"/>
      <c r="Y899" s="73"/>
      <c r="Z899" s="73"/>
    </row>
    <row r="900" spans="20:26" x14ac:dyDescent="0.25">
      <c r="T900" s="73"/>
      <c r="Y900" s="73"/>
      <c r="Z900" s="73"/>
    </row>
    <row r="901" spans="20:26" x14ac:dyDescent="0.25">
      <c r="T901" s="73"/>
      <c r="Y901" s="73"/>
      <c r="Z901" s="73"/>
    </row>
    <row r="902" spans="20:26" x14ac:dyDescent="0.25">
      <c r="T902" s="73"/>
      <c r="Y902" s="73"/>
      <c r="Z902" s="73"/>
    </row>
    <row r="903" spans="20:26" x14ac:dyDescent="0.25">
      <c r="T903" s="73"/>
      <c r="Y903" s="73"/>
      <c r="Z903" s="73"/>
    </row>
    <row r="904" spans="20:26" x14ac:dyDescent="0.25">
      <c r="T904" s="73"/>
      <c r="Y904" s="73"/>
      <c r="Z904" s="73"/>
    </row>
    <row r="905" spans="20:26" x14ac:dyDescent="0.25">
      <c r="T905" s="73"/>
      <c r="Y905" s="73"/>
      <c r="Z905" s="73"/>
    </row>
    <row r="906" spans="20:26" x14ac:dyDescent="0.25">
      <c r="T906" s="73"/>
      <c r="Y906" s="73"/>
      <c r="Z906" s="73"/>
    </row>
    <row r="907" spans="20:26" x14ac:dyDescent="0.25">
      <c r="T907" s="73"/>
      <c r="Y907" s="73"/>
      <c r="Z907" s="73"/>
    </row>
    <row r="908" spans="20:26" x14ac:dyDescent="0.25">
      <c r="T908" s="73"/>
      <c r="Y908" s="73"/>
      <c r="Z908" s="73"/>
    </row>
    <row r="909" spans="20:26" x14ac:dyDescent="0.25">
      <c r="T909" s="73"/>
      <c r="Y909" s="73"/>
      <c r="Z909" s="73"/>
    </row>
    <row r="910" spans="20:26" x14ac:dyDescent="0.25">
      <c r="T910" s="73"/>
      <c r="Y910" s="73"/>
      <c r="Z910" s="73"/>
    </row>
    <row r="911" spans="20:26" x14ac:dyDescent="0.25">
      <c r="T911" s="73"/>
      <c r="Y911" s="73"/>
      <c r="Z911" s="73"/>
    </row>
    <row r="912" spans="20:26" x14ac:dyDescent="0.25">
      <c r="T912" s="73"/>
      <c r="Y912" s="73"/>
      <c r="Z912" s="73"/>
    </row>
    <row r="913" spans="20:26" x14ac:dyDescent="0.25">
      <c r="T913" s="73"/>
      <c r="Y913" s="73"/>
      <c r="Z913" s="73"/>
    </row>
    <row r="914" spans="20:26" x14ac:dyDescent="0.25">
      <c r="T914" s="73"/>
      <c r="Y914" s="73"/>
      <c r="Z914" s="73"/>
    </row>
    <row r="915" spans="20:26" x14ac:dyDescent="0.25">
      <c r="T915" s="73"/>
      <c r="Y915" s="73"/>
      <c r="Z915" s="73"/>
    </row>
    <row r="916" spans="20:26" x14ac:dyDescent="0.25">
      <c r="T916" s="73"/>
      <c r="Y916" s="73"/>
      <c r="Z916" s="73"/>
    </row>
    <row r="917" spans="20:26" x14ac:dyDescent="0.25">
      <c r="T917" s="73"/>
      <c r="Y917" s="73"/>
      <c r="Z917" s="73"/>
    </row>
    <row r="918" spans="20:26" x14ac:dyDescent="0.25">
      <c r="T918" s="73"/>
      <c r="Y918" s="73"/>
      <c r="Z918" s="73"/>
    </row>
    <row r="919" spans="20:26" x14ac:dyDescent="0.25">
      <c r="T919" s="73"/>
      <c r="Y919" s="73"/>
      <c r="Z919" s="73"/>
    </row>
    <row r="920" spans="20:26" x14ac:dyDescent="0.25">
      <c r="T920" s="73"/>
      <c r="Y920" s="73"/>
      <c r="Z920" s="73"/>
    </row>
    <row r="921" spans="20:26" x14ac:dyDescent="0.25">
      <c r="T921" s="73"/>
      <c r="Y921" s="73"/>
      <c r="Z921" s="73"/>
    </row>
    <row r="922" spans="20:26" x14ac:dyDescent="0.25">
      <c r="T922" s="73"/>
      <c r="Y922" s="73"/>
      <c r="Z922" s="73"/>
    </row>
    <row r="923" spans="20:26" x14ac:dyDescent="0.25">
      <c r="T923" s="73"/>
      <c r="Y923" s="73"/>
      <c r="Z923" s="73"/>
    </row>
    <row r="924" spans="20:26" x14ac:dyDescent="0.25">
      <c r="T924" s="73"/>
      <c r="Y924" s="73"/>
      <c r="Z924" s="73"/>
    </row>
    <row r="925" spans="20:26" x14ac:dyDescent="0.25">
      <c r="T925" s="73"/>
      <c r="Y925" s="73"/>
      <c r="Z925" s="73"/>
    </row>
    <row r="926" spans="20:26" x14ac:dyDescent="0.25">
      <c r="T926" s="73"/>
      <c r="Y926" s="73"/>
      <c r="Z926" s="73"/>
    </row>
    <row r="927" spans="20:26" x14ac:dyDescent="0.25">
      <c r="T927" s="73"/>
      <c r="Y927" s="73"/>
      <c r="Z927" s="73"/>
    </row>
    <row r="928" spans="20:26" x14ac:dyDescent="0.25">
      <c r="T928" s="73"/>
      <c r="Y928" s="73"/>
      <c r="Z928" s="73"/>
    </row>
    <row r="929" spans="20:26" x14ac:dyDescent="0.25">
      <c r="T929" s="73"/>
      <c r="Y929" s="73"/>
      <c r="Z929" s="73"/>
    </row>
    <row r="930" spans="20:26" x14ac:dyDescent="0.25">
      <c r="T930" s="73"/>
      <c r="Y930" s="73"/>
      <c r="Z930" s="73"/>
    </row>
    <row r="931" spans="20:26" x14ac:dyDescent="0.25">
      <c r="T931" s="73"/>
      <c r="Y931" s="73"/>
      <c r="Z931" s="73"/>
    </row>
    <row r="932" spans="20:26" x14ac:dyDescent="0.25">
      <c r="T932" s="73"/>
      <c r="Y932" s="73"/>
      <c r="Z932" s="73"/>
    </row>
    <row r="933" spans="20:26" x14ac:dyDescent="0.25">
      <c r="T933" s="73"/>
      <c r="Y933" s="73"/>
      <c r="Z933" s="73"/>
    </row>
    <row r="934" spans="20:26" x14ac:dyDescent="0.25">
      <c r="T934" s="73"/>
      <c r="Y934" s="73"/>
      <c r="Z934" s="73"/>
    </row>
    <row r="935" spans="20:26" x14ac:dyDescent="0.25">
      <c r="T935" s="73"/>
      <c r="Y935" s="73"/>
      <c r="Z935" s="73"/>
    </row>
    <row r="936" spans="20:26" x14ac:dyDescent="0.25">
      <c r="T936" s="73"/>
      <c r="Y936" s="73"/>
      <c r="Z936" s="73"/>
    </row>
    <row r="937" spans="20:26" x14ac:dyDescent="0.25">
      <c r="T937" s="73"/>
      <c r="Y937" s="73"/>
      <c r="Z937" s="73"/>
    </row>
    <row r="938" spans="20:26" x14ac:dyDescent="0.25">
      <c r="T938" s="73"/>
      <c r="Y938" s="73"/>
      <c r="Z938" s="73"/>
    </row>
    <row r="939" spans="20:26" x14ac:dyDescent="0.25">
      <c r="T939" s="73"/>
      <c r="Y939" s="73"/>
      <c r="Z939" s="73"/>
    </row>
    <row r="940" spans="20:26" x14ac:dyDescent="0.25">
      <c r="T940" s="73"/>
      <c r="Y940" s="73"/>
      <c r="Z940" s="73"/>
    </row>
    <row r="941" spans="20:26" x14ac:dyDescent="0.25">
      <c r="T941" s="73"/>
      <c r="Y941" s="73"/>
      <c r="Z941" s="73"/>
    </row>
    <row r="942" spans="20:26" x14ac:dyDescent="0.25">
      <c r="T942" s="73"/>
      <c r="Y942" s="73"/>
      <c r="Z942" s="73"/>
    </row>
    <row r="943" spans="20:26" x14ac:dyDescent="0.25">
      <c r="T943" s="73"/>
      <c r="Y943" s="73"/>
      <c r="Z943" s="73"/>
    </row>
    <row r="944" spans="20:26" x14ac:dyDescent="0.25">
      <c r="T944" s="73"/>
      <c r="Y944" s="73"/>
      <c r="Z944" s="73"/>
    </row>
    <row r="945" spans="20:26" x14ac:dyDescent="0.25">
      <c r="T945" s="73"/>
      <c r="Y945" s="73"/>
      <c r="Z945" s="73"/>
    </row>
    <row r="946" spans="20:26" x14ac:dyDescent="0.25">
      <c r="T946" s="73"/>
      <c r="Y946" s="73"/>
      <c r="Z946" s="73"/>
    </row>
    <row r="947" spans="20:26" x14ac:dyDescent="0.25">
      <c r="T947" s="73"/>
      <c r="Y947" s="73"/>
      <c r="Z947" s="73"/>
    </row>
    <row r="948" spans="20:26" x14ac:dyDescent="0.25">
      <c r="T948" s="73"/>
      <c r="Y948" s="73"/>
      <c r="Z948" s="73"/>
    </row>
    <row r="949" spans="20:26" x14ac:dyDescent="0.25">
      <c r="T949" s="73"/>
      <c r="Y949" s="73"/>
      <c r="Z949" s="73"/>
    </row>
    <row r="950" spans="20:26" x14ac:dyDescent="0.25">
      <c r="T950" s="73"/>
      <c r="Y950" s="73"/>
      <c r="Z950" s="73"/>
    </row>
    <row r="951" spans="20:26" x14ac:dyDescent="0.25">
      <c r="T951" s="73"/>
      <c r="Y951" s="73"/>
      <c r="Z951" s="73"/>
    </row>
    <row r="952" spans="20:26" x14ac:dyDescent="0.25">
      <c r="T952" s="73"/>
      <c r="Y952" s="73"/>
      <c r="Z952" s="73"/>
    </row>
    <row r="953" spans="20:26" x14ac:dyDescent="0.25">
      <c r="T953" s="73"/>
      <c r="Y953" s="73"/>
      <c r="Z953" s="73"/>
    </row>
    <row r="954" spans="20:26" x14ac:dyDescent="0.25">
      <c r="T954" s="73"/>
      <c r="Y954" s="73"/>
      <c r="Z954" s="73"/>
    </row>
    <row r="955" spans="20:26" x14ac:dyDescent="0.25">
      <c r="T955" s="73"/>
      <c r="Y955" s="73"/>
      <c r="Z955" s="73"/>
    </row>
    <row r="956" spans="20:26" x14ac:dyDescent="0.25">
      <c r="T956" s="73"/>
      <c r="Y956" s="73"/>
      <c r="Z956" s="73"/>
    </row>
    <row r="957" spans="20:26" x14ac:dyDescent="0.25">
      <c r="T957" s="73"/>
      <c r="Y957" s="73"/>
      <c r="Z957" s="73"/>
    </row>
    <row r="958" spans="20:26" x14ac:dyDescent="0.25">
      <c r="T958" s="73"/>
      <c r="Y958" s="73"/>
      <c r="Z958" s="73"/>
    </row>
    <row r="959" spans="20:26" x14ac:dyDescent="0.25">
      <c r="T959" s="73"/>
      <c r="Y959" s="73"/>
      <c r="Z959" s="73"/>
    </row>
    <row r="960" spans="20:26" x14ac:dyDescent="0.25">
      <c r="T960" s="73"/>
      <c r="Y960" s="73"/>
      <c r="Z960" s="73"/>
    </row>
    <row r="961" spans="20:26" x14ac:dyDescent="0.25">
      <c r="T961" s="73"/>
      <c r="Y961" s="73"/>
      <c r="Z961" s="73"/>
    </row>
    <row r="962" spans="20:26" x14ac:dyDescent="0.25">
      <c r="T962" s="73"/>
      <c r="Y962" s="73"/>
      <c r="Z962" s="73"/>
    </row>
    <row r="963" spans="20:26" x14ac:dyDescent="0.25">
      <c r="T963" s="73"/>
      <c r="Y963" s="73"/>
      <c r="Z963" s="73"/>
    </row>
    <row r="964" spans="20:26" x14ac:dyDescent="0.25">
      <c r="T964" s="73"/>
      <c r="Y964" s="73"/>
      <c r="Z964" s="73"/>
    </row>
    <row r="965" spans="20:26" x14ac:dyDescent="0.25">
      <c r="T965" s="73"/>
      <c r="Y965" s="73"/>
      <c r="Z965" s="73"/>
    </row>
    <row r="966" spans="20:26" x14ac:dyDescent="0.25">
      <c r="T966" s="73"/>
      <c r="Y966" s="73"/>
      <c r="Z966" s="73"/>
    </row>
    <row r="967" spans="20:26" x14ac:dyDescent="0.25">
      <c r="T967" s="73"/>
      <c r="Y967" s="73"/>
      <c r="Z967" s="73"/>
    </row>
    <row r="968" spans="20:26" x14ac:dyDescent="0.25">
      <c r="T968" s="73"/>
      <c r="Y968" s="73"/>
      <c r="Z968" s="73"/>
    </row>
    <row r="969" spans="20:26" x14ac:dyDescent="0.25">
      <c r="T969" s="73"/>
      <c r="Y969" s="73"/>
      <c r="Z969" s="73"/>
    </row>
    <row r="970" spans="20:26" x14ac:dyDescent="0.25">
      <c r="T970" s="73"/>
      <c r="Y970" s="73"/>
      <c r="Z970" s="73"/>
    </row>
    <row r="971" spans="20:26" x14ac:dyDescent="0.25">
      <c r="T971" s="73"/>
      <c r="Y971" s="73"/>
      <c r="Z971" s="73"/>
    </row>
    <row r="972" spans="20:26" x14ac:dyDescent="0.25">
      <c r="T972" s="73"/>
      <c r="Y972" s="73"/>
      <c r="Z972" s="73"/>
    </row>
    <row r="973" spans="20:26" x14ac:dyDescent="0.25">
      <c r="T973" s="73"/>
      <c r="Y973" s="73"/>
      <c r="Z973" s="73"/>
    </row>
    <row r="974" spans="20:26" x14ac:dyDescent="0.25">
      <c r="T974" s="73"/>
      <c r="Y974" s="73"/>
      <c r="Z974" s="73"/>
    </row>
    <row r="975" spans="20:26" x14ac:dyDescent="0.25">
      <c r="T975" s="73"/>
      <c r="Y975" s="73"/>
      <c r="Z975" s="73"/>
    </row>
    <row r="976" spans="20:26" x14ac:dyDescent="0.25">
      <c r="T976" s="73"/>
      <c r="Y976" s="73"/>
      <c r="Z976" s="73"/>
    </row>
    <row r="977" spans="20:26" x14ac:dyDescent="0.25">
      <c r="T977" s="73"/>
      <c r="Y977" s="73"/>
      <c r="Z977" s="73"/>
    </row>
    <row r="978" spans="20:26" x14ac:dyDescent="0.25">
      <c r="T978" s="73"/>
      <c r="Y978" s="73"/>
      <c r="Z978" s="73"/>
    </row>
    <row r="979" spans="20:26" x14ac:dyDescent="0.25">
      <c r="T979" s="73"/>
      <c r="Y979" s="73"/>
      <c r="Z979" s="73"/>
    </row>
    <row r="980" spans="20:26" x14ac:dyDescent="0.25">
      <c r="T980" s="73"/>
      <c r="Y980" s="73"/>
      <c r="Z980" s="73"/>
    </row>
    <row r="981" spans="20:26" x14ac:dyDescent="0.25">
      <c r="T981" s="73"/>
      <c r="Y981" s="73"/>
      <c r="Z981" s="73"/>
    </row>
    <row r="982" spans="20:26" x14ac:dyDescent="0.25">
      <c r="T982" s="73"/>
      <c r="Y982" s="73"/>
      <c r="Z982" s="73"/>
    </row>
    <row r="983" spans="20:26" x14ac:dyDescent="0.25">
      <c r="T983" s="73"/>
      <c r="Y983" s="73"/>
      <c r="Z983" s="73"/>
    </row>
    <row r="984" spans="20:26" x14ac:dyDescent="0.25">
      <c r="T984" s="73"/>
      <c r="Y984" s="73"/>
      <c r="Z984" s="73"/>
    </row>
    <row r="985" spans="20:26" x14ac:dyDescent="0.25">
      <c r="T985" s="73"/>
      <c r="Y985" s="73"/>
      <c r="Z985" s="73"/>
    </row>
    <row r="986" spans="20:26" x14ac:dyDescent="0.25">
      <c r="T986" s="73"/>
      <c r="Y986" s="73"/>
      <c r="Z986" s="73"/>
    </row>
    <row r="987" spans="20:26" x14ac:dyDescent="0.25">
      <c r="T987" s="73"/>
      <c r="Y987" s="73"/>
      <c r="Z987" s="73"/>
    </row>
    <row r="988" spans="20:26" x14ac:dyDescent="0.25">
      <c r="T988" s="73"/>
      <c r="Y988" s="73"/>
      <c r="Z988" s="73"/>
    </row>
    <row r="989" spans="20:26" x14ac:dyDescent="0.25">
      <c r="T989" s="73"/>
      <c r="Y989" s="73"/>
      <c r="Z989" s="73"/>
    </row>
    <row r="990" spans="20:26" x14ac:dyDescent="0.25">
      <c r="T990" s="73"/>
      <c r="Y990" s="73"/>
      <c r="Z990" s="73"/>
    </row>
    <row r="991" spans="20:26" x14ac:dyDescent="0.25">
      <c r="T991" s="73"/>
      <c r="Y991" s="73"/>
      <c r="Z991" s="73"/>
    </row>
    <row r="992" spans="20:26" x14ac:dyDescent="0.25">
      <c r="T992" s="73"/>
      <c r="Y992" s="73"/>
      <c r="Z992" s="73"/>
    </row>
  </sheetData>
  <mergeCells count="3">
    <mergeCell ref="P1:T1"/>
    <mergeCell ref="K1:O1"/>
    <mergeCell ref="F1:J1"/>
  </mergeCells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activeCell="J14" sqref="J14"/>
    </sheetView>
  </sheetViews>
  <sheetFormatPr defaultRowHeight="15" x14ac:dyDescent="0.25"/>
  <cols>
    <col min="1" max="1" width="6.28515625" style="11" customWidth="1"/>
    <col min="5" max="5" width="36.28515625" customWidth="1"/>
    <col min="6" max="6" width="12" customWidth="1"/>
    <col min="7" max="7" width="12.5703125" customWidth="1"/>
  </cols>
  <sheetData>
    <row r="1" spans="1:7" ht="24.95" customHeight="1" x14ac:dyDescent="0.25">
      <c r="B1" s="154" t="s">
        <v>175</v>
      </c>
      <c r="C1" s="154"/>
      <c r="D1" s="154"/>
      <c r="E1" s="154"/>
      <c r="F1" s="154"/>
    </row>
    <row r="2" spans="1:7" ht="26.25" x14ac:dyDescent="0.25">
      <c r="A2" s="107" t="s">
        <v>182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105</v>
      </c>
      <c r="G2" s="15" t="s">
        <v>106</v>
      </c>
    </row>
    <row r="3" spans="1:7" x14ac:dyDescent="0.25">
      <c r="A3" s="12">
        <v>1</v>
      </c>
      <c r="B3" s="2">
        <v>6</v>
      </c>
      <c r="C3" s="2">
        <v>100</v>
      </c>
      <c r="D3" s="2" t="s">
        <v>6</v>
      </c>
      <c r="E3" s="16" t="s">
        <v>9</v>
      </c>
      <c r="F3" s="78">
        <v>8.34</v>
      </c>
      <c r="G3" s="19">
        <f>(C3*F3)</f>
        <v>834</v>
      </c>
    </row>
    <row r="4" spans="1:7" x14ac:dyDescent="0.25">
      <c r="A4" s="12">
        <v>2</v>
      </c>
      <c r="B4" s="2">
        <v>7</v>
      </c>
      <c r="C4" s="2">
        <v>60</v>
      </c>
      <c r="D4" s="2" t="s">
        <v>4</v>
      </c>
      <c r="E4" s="16" t="s">
        <v>10</v>
      </c>
      <c r="F4" s="78">
        <v>5.58</v>
      </c>
      <c r="G4" s="19">
        <f>(C4*F4)</f>
        <v>334.8</v>
      </c>
    </row>
    <row r="5" spans="1:7" ht="25.5" x14ac:dyDescent="0.25">
      <c r="A5" s="12">
        <v>3</v>
      </c>
      <c r="B5" s="2">
        <v>29</v>
      </c>
      <c r="C5" s="2">
        <v>24</v>
      </c>
      <c r="D5" s="2" t="s">
        <v>20</v>
      </c>
      <c r="E5" s="16" t="s">
        <v>25</v>
      </c>
      <c r="F5" s="99">
        <v>73.5</v>
      </c>
      <c r="G5" s="19">
        <f>(C5*F5)</f>
        <v>1764</v>
      </c>
    </row>
    <row r="6" spans="1:7" x14ac:dyDescent="0.25">
      <c r="A6" s="12">
        <v>4</v>
      </c>
      <c r="B6" s="2">
        <v>44</v>
      </c>
      <c r="C6" s="3">
        <v>48</v>
      </c>
      <c r="D6" s="4" t="s">
        <v>34</v>
      </c>
      <c r="E6" s="16" t="s">
        <v>35</v>
      </c>
      <c r="F6" s="78">
        <v>7</v>
      </c>
      <c r="G6" s="19">
        <f>(C6*F6)</f>
        <v>336</v>
      </c>
    </row>
    <row r="7" spans="1:7" x14ac:dyDescent="0.25">
      <c r="A7" s="12">
        <v>5</v>
      </c>
      <c r="B7" s="2">
        <v>59</v>
      </c>
      <c r="C7" s="3">
        <v>400</v>
      </c>
      <c r="D7" s="3" t="s">
        <v>20</v>
      </c>
      <c r="E7" s="20" t="s">
        <v>49</v>
      </c>
      <c r="F7" s="78">
        <v>40.32</v>
      </c>
      <c r="G7" s="19">
        <f t="shared" ref="G7:G9" si="0">(C7*F7)</f>
        <v>16128</v>
      </c>
    </row>
    <row r="8" spans="1:7" x14ac:dyDescent="0.25">
      <c r="A8" s="12">
        <v>6</v>
      </c>
      <c r="B8" s="2">
        <v>60</v>
      </c>
      <c r="C8" s="3">
        <v>75</v>
      </c>
      <c r="D8" s="3" t="s">
        <v>20</v>
      </c>
      <c r="E8" s="20" t="s">
        <v>50</v>
      </c>
      <c r="F8" s="78">
        <v>39.159999999999997</v>
      </c>
      <c r="G8" s="19">
        <f t="shared" si="0"/>
        <v>2936.9999999999995</v>
      </c>
    </row>
    <row r="9" spans="1:7" x14ac:dyDescent="0.25">
      <c r="A9" s="12">
        <v>7</v>
      </c>
      <c r="B9" s="2">
        <v>101</v>
      </c>
      <c r="C9" s="3">
        <v>50</v>
      </c>
      <c r="D9" s="3" t="s">
        <v>48</v>
      </c>
      <c r="E9" s="5" t="s">
        <v>146</v>
      </c>
      <c r="F9" s="84">
        <v>33.94</v>
      </c>
      <c r="G9" s="19">
        <f t="shared" si="0"/>
        <v>1697</v>
      </c>
    </row>
    <row r="10" spans="1:7" x14ac:dyDescent="0.25">
      <c r="E10" s="98" t="s">
        <v>183</v>
      </c>
      <c r="F10" s="106"/>
      <c r="G10" s="105">
        <f>SUM(G3:G9)</f>
        <v>24030.799999999999</v>
      </c>
    </row>
  </sheetData>
  <mergeCells count="1">
    <mergeCell ref="B1:F1"/>
  </mergeCells>
  <printOptions gridLines="1"/>
  <pageMargins left="0.7" right="0.7" top="0.75" bottom="0.7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activeCell="G10" sqref="G10"/>
    </sheetView>
  </sheetViews>
  <sheetFormatPr defaultRowHeight="15" x14ac:dyDescent="0.25"/>
  <cols>
    <col min="1" max="1" width="6" style="11" customWidth="1"/>
    <col min="5" max="5" width="27.85546875" customWidth="1"/>
    <col min="6" max="6" width="12" customWidth="1"/>
    <col min="7" max="7" width="12.85546875" customWidth="1"/>
  </cols>
  <sheetData>
    <row r="1" spans="1:7" ht="15.75" x14ac:dyDescent="0.25">
      <c r="B1" s="154" t="s">
        <v>176</v>
      </c>
      <c r="C1" s="154"/>
      <c r="D1" s="154"/>
      <c r="E1" s="154"/>
      <c r="F1" s="154"/>
      <c r="G1" s="11"/>
    </row>
    <row r="2" spans="1:7" ht="26.25" x14ac:dyDescent="0.25">
      <c r="A2" s="107" t="s">
        <v>182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105</v>
      </c>
      <c r="G2" s="15" t="s">
        <v>106</v>
      </c>
    </row>
    <row r="3" spans="1:7" ht="25.5" x14ac:dyDescent="0.25">
      <c r="A3" s="12">
        <v>1</v>
      </c>
      <c r="B3" s="2">
        <v>2</v>
      </c>
      <c r="C3" s="2">
        <v>175</v>
      </c>
      <c r="D3" s="2" t="s">
        <v>6</v>
      </c>
      <c r="E3" s="16" t="s">
        <v>107</v>
      </c>
      <c r="F3" s="77">
        <v>2.06</v>
      </c>
      <c r="G3" s="52">
        <f>(C3*F3)</f>
        <v>360.5</v>
      </c>
    </row>
    <row r="4" spans="1:7" ht="38.25" x14ac:dyDescent="0.25">
      <c r="A4" s="12">
        <v>2</v>
      </c>
      <c r="B4" s="2">
        <v>27</v>
      </c>
      <c r="C4" s="2">
        <v>8</v>
      </c>
      <c r="D4" s="2" t="s">
        <v>20</v>
      </c>
      <c r="E4" s="16" t="s">
        <v>23</v>
      </c>
      <c r="F4" s="77">
        <v>76.989999999999995</v>
      </c>
      <c r="G4" s="52">
        <f t="shared" ref="G4:G9" si="0">(C4*F4)</f>
        <v>615.91999999999996</v>
      </c>
    </row>
    <row r="5" spans="1:7" ht="38.25" x14ac:dyDescent="0.25">
      <c r="A5" s="12">
        <v>3</v>
      </c>
      <c r="B5" s="2">
        <v>28</v>
      </c>
      <c r="C5" s="2">
        <v>2</v>
      </c>
      <c r="D5" s="2" t="s">
        <v>20</v>
      </c>
      <c r="E5" s="16" t="s">
        <v>24</v>
      </c>
      <c r="F5" s="97">
        <v>86.9</v>
      </c>
      <c r="G5" s="52">
        <f t="shared" si="0"/>
        <v>173.8</v>
      </c>
    </row>
    <row r="6" spans="1:7" x14ac:dyDescent="0.25">
      <c r="A6" s="12">
        <v>4</v>
      </c>
      <c r="B6" s="2">
        <v>36</v>
      </c>
      <c r="C6" s="2">
        <v>1300</v>
      </c>
      <c r="D6" s="2" t="s">
        <v>4</v>
      </c>
      <c r="E6" s="16" t="s">
        <v>29</v>
      </c>
      <c r="F6" s="77">
        <v>0.52</v>
      </c>
      <c r="G6" s="52">
        <f t="shared" si="0"/>
        <v>676</v>
      </c>
    </row>
    <row r="7" spans="1:7" ht="25.5" x14ac:dyDescent="0.25">
      <c r="A7" s="12">
        <v>5</v>
      </c>
      <c r="B7" s="2">
        <v>50</v>
      </c>
      <c r="C7" s="2">
        <v>2</v>
      </c>
      <c r="D7" s="2" t="s">
        <v>4</v>
      </c>
      <c r="E7" s="16" t="s">
        <v>41</v>
      </c>
      <c r="F7" s="83">
        <v>261.10000000000002</v>
      </c>
      <c r="G7" s="52">
        <f t="shared" si="0"/>
        <v>522.20000000000005</v>
      </c>
    </row>
    <row r="8" spans="1:7" ht="25.5" x14ac:dyDescent="0.25">
      <c r="A8" s="12">
        <v>6</v>
      </c>
      <c r="B8" s="2">
        <v>51</v>
      </c>
      <c r="C8" s="2">
        <v>24</v>
      </c>
      <c r="D8" s="2" t="s">
        <v>4</v>
      </c>
      <c r="E8" s="16" t="s">
        <v>42</v>
      </c>
      <c r="F8" s="83">
        <v>229.85</v>
      </c>
      <c r="G8" s="52">
        <f t="shared" si="0"/>
        <v>5516.4</v>
      </c>
    </row>
    <row r="9" spans="1:7" ht="51" x14ac:dyDescent="0.25">
      <c r="A9" s="12">
        <v>7</v>
      </c>
      <c r="B9" s="2">
        <v>62</v>
      </c>
      <c r="C9" s="2">
        <v>22</v>
      </c>
      <c r="D9" s="2" t="s">
        <v>52</v>
      </c>
      <c r="E9" s="16" t="s">
        <v>120</v>
      </c>
      <c r="F9" s="83">
        <v>9.4</v>
      </c>
      <c r="G9" s="52">
        <f t="shared" si="0"/>
        <v>206.8</v>
      </c>
    </row>
    <row r="10" spans="1:7" x14ac:dyDescent="0.25">
      <c r="E10" s="110" t="s">
        <v>183</v>
      </c>
      <c r="G10" s="105">
        <f>SUM(G3:G9)</f>
        <v>8071.62</v>
      </c>
    </row>
  </sheetData>
  <mergeCells count="1">
    <mergeCell ref="B1:F1"/>
  </mergeCells>
  <printOptions gridLine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workbookViewId="0">
      <selection activeCell="K36" sqref="K36"/>
    </sheetView>
  </sheetViews>
  <sheetFormatPr defaultRowHeight="15" x14ac:dyDescent="0.25"/>
  <cols>
    <col min="1" max="1" width="5.85546875" style="11" customWidth="1"/>
    <col min="5" max="5" width="25.5703125" customWidth="1"/>
    <col min="6" max="6" width="11.5703125" customWidth="1"/>
    <col min="7" max="7" width="14" customWidth="1"/>
  </cols>
  <sheetData>
    <row r="1" spans="1:7" ht="15.75" x14ac:dyDescent="0.25">
      <c r="B1" s="154" t="s">
        <v>178</v>
      </c>
      <c r="C1" s="154"/>
      <c r="D1" s="154"/>
      <c r="E1" s="154"/>
      <c r="F1" s="154"/>
      <c r="G1" s="11"/>
    </row>
    <row r="2" spans="1:7" ht="26.25" x14ac:dyDescent="0.25">
      <c r="A2" s="107" t="s">
        <v>182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105</v>
      </c>
      <c r="G2" s="15" t="s">
        <v>106</v>
      </c>
    </row>
    <row r="3" spans="1:7" ht="38.25" x14ac:dyDescent="0.25">
      <c r="A3" s="109">
        <v>1</v>
      </c>
      <c r="B3" s="2">
        <v>20</v>
      </c>
      <c r="C3" s="2">
        <v>80</v>
      </c>
      <c r="D3" s="2" t="s">
        <v>4</v>
      </c>
      <c r="E3" s="16" t="s">
        <v>18</v>
      </c>
      <c r="F3" s="79">
        <v>1.68</v>
      </c>
      <c r="G3" s="62">
        <f>(C3*F3)</f>
        <v>134.4</v>
      </c>
    </row>
    <row r="4" spans="1:7" ht="38.25" x14ac:dyDescent="0.25">
      <c r="A4" s="109">
        <v>2</v>
      </c>
      <c r="B4" s="2">
        <v>21</v>
      </c>
      <c r="C4" s="2">
        <v>700</v>
      </c>
      <c r="D4" s="2" t="s">
        <v>4</v>
      </c>
      <c r="E4" s="16" t="s">
        <v>19</v>
      </c>
      <c r="F4" s="79">
        <v>0.24</v>
      </c>
      <c r="G4" s="62">
        <f t="shared" ref="G4:G46" si="0">(C4*F4)</f>
        <v>168</v>
      </c>
    </row>
    <row r="5" spans="1:7" ht="25.5" x14ac:dyDescent="0.25">
      <c r="A5" s="109">
        <v>3</v>
      </c>
      <c r="B5" s="2">
        <v>22</v>
      </c>
      <c r="C5" s="2">
        <v>40</v>
      </c>
      <c r="D5" s="2" t="s">
        <v>4</v>
      </c>
      <c r="E5" s="20" t="s">
        <v>110</v>
      </c>
      <c r="F5" s="79">
        <v>0.75</v>
      </c>
      <c r="G5" s="62">
        <f t="shared" si="0"/>
        <v>30</v>
      </c>
    </row>
    <row r="6" spans="1:7" ht="25.5" x14ac:dyDescent="0.25">
      <c r="A6" s="109">
        <v>4</v>
      </c>
      <c r="B6" s="2">
        <v>23</v>
      </c>
      <c r="C6" s="2">
        <v>6</v>
      </c>
      <c r="D6" s="2" t="s">
        <v>20</v>
      </c>
      <c r="E6" s="16" t="s">
        <v>21</v>
      </c>
      <c r="F6" s="79">
        <v>29</v>
      </c>
      <c r="G6" s="62">
        <f t="shared" si="0"/>
        <v>174</v>
      </c>
    </row>
    <row r="7" spans="1:7" ht="25.5" x14ac:dyDescent="0.25">
      <c r="A7" s="109">
        <v>5</v>
      </c>
      <c r="B7" s="2">
        <v>24</v>
      </c>
      <c r="C7" s="2">
        <v>5</v>
      </c>
      <c r="D7" s="2" t="s">
        <v>20</v>
      </c>
      <c r="E7" s="16" t="s">
        <v>22</v>
      </c>
      <c r="F7" s="79">
        <v>51.8</v>
      </c>
      <c r="G7" s="62">
        <f t="shared" si="0"/>
        <v>259</v>
      </c>
    </row>
    <row r="8" spans="1:7" ht="25.5" x14ac:dyDescent="0.25">
      <c r="A8" s="109">
        <v>6</v>
      </c>
      <c r="B8" s="2">
        <v>26</v>
      </c>
      <c r="C8" s="2">
        <v>76</v>
      </c>
      <c r="D8" s="2" t="s">
        <v>20</v>
      </c>
      <c r="E8" s="16" t="s">
        <v>111</v>
      </c>
      <c r="F8" s="79">
        <v>14.6</v>
      </c>
      <c r="G8" s="62">
        <f t="shared" si="0"/>
        <v>1109.5999999999999</v>
      </c>
    </row>
    <row r="9" spans="1:7" x14ac:dyDescent="0.25">
      <c r="A9" s="109">
        <v>7</v>
      </c>
      <c r="B9" s="2">
        <v>46</v>
      </c>
      <c r="C9" s="2">
        <v>60</v>
      </c>
      <c r="D9" s="2" t="s">
        <v>34</v>
      </c>
      <c r="E9" s="16" t="s">
        <v>37</v>
      </c>
      <c r="F9" s="79">
        <v>1.66</v>
      </c>
      <c r="G9" s="62">
        <f t="shared" si="0"/>
        <v>99.6</v>
      </c>
    </row>
    <row r="10" spans="1:7" x14ac:dyDescent="0.25">
      <c r="A10" s="109">
        <v>8</v>
      </c>
      <c r="B10" s="2">
        <v>47</v>
      </c>
      <c r="C10" s="2">
        <v>12</v>
      </c>
      <c r="D10" s="2" t="s">
        <v>34</v>
      </c>
      <c r="E10" s="16" t="s">
        <v>38</v>
      </c>
      <c r="F10" s="79">
        <v>1.6</v>
      </c>
      <c r="G10" s="62">
        <f t="shared" si="0"/>
        <v>19.200000000000003</v>
      </c>
    </row>
    <row r="11" spans="1:7" ht="25.5" x14ac:dyDescent="0.25">
      <c r="A11" s="109">
        <v>9</v>
      </c>
      <c r="B11" s="2">
        <v>48</v>
      </c>
      <c r="C11" s="2">
        <v>30</v>
      </c>
      <c r="D11" s="2" t="s">
        <v>4</v>
      </c>
      <c r="E11" s="16" t="s">
        <v>39</v>
      </c>
      <c r="F11" s="79">
        <v>3.13</v>
      </c>
      <c r="G11" s="62">
        <f t="shared" si="0"/>
        <v>93.899999999999991</v>
      </c>
    </row>
    <row r="12" spans="1:7" ht="25.5" x14ac:dyDescent="0.25">
      <c r="A12" s="109">
        <v>10</v>
      </c>
      <c r="B12" s="2">
        <v>49</v>
      </c>
      <c r="C12" s="2">
        <v>10</v>
      </c>
      <c r="D12" s="2" t="s">
        <v>20</v>
      </c>
      <c r="E12" s="16" t="s">
        <v>40</v>
      </c>
      <c r="F12" s="79">
        <v>35.03</v>
      </c>
      <c r="G12" s="62">
        <f t="shared" si="0"/>
        <v>350.3</v>
      </c>
    </row>
    <row r="13" spans="1:7" ht="25.5" x14ac:dyDescent="0.25">
      <c r="A13" s="109">
        <v>11</v>
      </c>
      <c r="B13" s="2">
        <v>52</v>
      </c>
      <c r="C13" s="2">
        <v>10</v>
      </c>
      <c r="D13" s="2" t="s">
        <v>34</v>
      </c>
      <c r="E13" s="34" t="s">
        <v>43</v>
      </c>
      <c r="F13" s="79">
        <v>12.8</v>
      </c>
      <c r="G13" s="62">
        <f t="shared" si="0"/>
        <v>128</v>
      </c>
    </row>
    <row r="14" spans="1:7" ht="38.25" x14ac:dyDescent="0.25">
      <c r="A14" s="109">
        <v>12</v>
      </c>
      <c r="B14" s="2">
        <v>53</v>
      </c>
      <c r="C14" s="2">
        <v>40</v>
      </c>
      <c r="D14" s="2" t="s">
        <v>34</v>
      </c>
      <c r="E14" s="25" t="s">
        <v>152</v>
      </c>
      <c r="F14" s="79">
        <v>12.9</v>
      </c>
      <c r="G14" s="62">
        <f t="shared" si="0"/>
        <v>516</v>
      </c>
    </row>
    <row r="15" spans="1:7" ht="25.5" x14ac:dyDescent="0.25">
      <c r="A15" s="109">
        <v>13</v>
      </c>
      <c r="B15" s="2">
        <v>55</v>
      </c>
      <c r="C15" s="2">
        <v>250</v>
      </c>
      <c r="D15" s="2" t="s">
        <v>34</v>
      </c>
      <c r="E15" s="20" t="s">
        <v>119</v>
      </c>
      <c r="F15" s="79">
        <v>9.08</v>
      </c>
      <c r="G15" s="62">
        <f t="shared" si="0"/>
        <v>2270</v>
      </c>
    </row>
    <row r="16" spans="1:7" ht="25.5" x14ac:dyDescent="0.25">
      <c r="A16" s="109">
        <v>14</v>
      </c>
      <c r="B16" s="2">
        <v>68</v>
      </c>
      <c r="C16" s="3">
        <v>1</v>
      </c>
      <c r="D16" s="2" t="s">
        <v>4</v>
      </c>
      <c r="E16" s="16" t="s">
        <v>121</v>
      </c>
      <c r="F16" s="79">
        <v>195</v>
      </c>
      <c r="G16" s="62">
        <f t="shared" si="0"/>
        <v>195</v>
      </c>
    </row>
    <row r="17" spans="1:7" ht="25.5" x14ac:dyDescent="0.25">
      <c r="A17" s="109">
        <v>15</v>
      </c>
      <c r="B17" s="2">
        <v>69</v>
      </c>
      <c r="C17" s="3">
        <v>1</v>
      </c>
      <c r="D17" s="2" t="s">
        <v>4</v>
      </c>
      <c r="E17" s="16" t="s">
        <v>55</v>
      </c>
      <c r="F17" s="79">
        <v>20.25</v>
      </c>
      <c r="G17" s="62">
        <f t="shared" si="0"/>
        <v>20.25</v>
      </c>
    </row>
    <row r="18" spans="1:7" ht="25.5" x14ac:dyDescent="0.25">
      <c r="A18" s="109">
        <v>16</v>
      </c>
      <c r="B18" s="2">
        <v>70</v>
      </c>
      <c r="C18" s="3">
        <v>1</v>
      </c>
      <c r="D18" s="2" t="s">
        <v>4</v>
      </c>
      <c r="E18" s="16" t="s">
        <v>56</v>
      </c>
      <c r="F18" s="79">
        <v>155</v>
      </c>
      <c r="G18" s="62">
        <f t="shared" si="0"/>
        <v>155</v>
      </c>
    </row>
    <row r="19" spans="1:7" ht="25.5" x14ac:dyDescent="0.25">
      <c r="A19" s="109">
        <v>17</v>
      </c>
      <c r="B19" s="2">
        <v>73</v>
      </c>
      <c r="C19" s="3">
        <v>50</v>
      </c>
      <c r="D19" s="2" t="s">
        <v>4</v>
      </c>
      <c r="E19" s="16" t="s">
        <v>59</v>
      </c>
      <c r="F19" s="79">
        <v>19.95</v>
      </c>
      <c r="G19" s="62">
        <f t="shared" si="0"/>
        <v>997.5</v>
      </c>
    </row>
    <row r="20" spans="1:7" x14ac:dyDescent="0.25">
      <c r="A20" s="109">
        <v>18</v>
      </c>
      <c r="B20" s="2">
        <v>75</v>
      </c>
      <c r="C20" s="3">
        <v>20</v>
      </c>
      <c r="D20" s="2" t="s">
        <v>4</v>
      </c>
      <c r="E20" s="16" t="s">
        <v>61</v>
      </c>
      <c r="F20" s="79">
        <v>5.95</v>
      </c>
      <c r="G20" s="62">
        <f t="shared" si="0"/>
        <v>119</v>
      </c>
    </row>
    <row r="21" spans="1:7" x14ac:dyDescent="0.25">
      <c r="A21" s="109">
        <v>19</v>
      </c>
      <c r="B21" s="2">
        <v>76</v>
      </c>
      <c r="C21" s="3">
        <v>5</v>
      </c>
      <c r="D21" s="2" t="s">
        <v>4</v>
      </c>
      <c r="E21" s="16" t="s">
        <v>62</v>
      </c>
      <c r="F21" s="79">
        <v>9.6</v>
      </c>
      <c r="G21" s="62">
        <f t="shared" si="0"/>
        <v>48</v>
      </c>
    </row>
    <row r="22" spans="1:7" x14ac:dyDescent="0.25">
      <c r="A22" s="109">
        <v>20</v>
      </c>
      <c r="B22" s="2">
        <v>79</v>
      </c>
      <c r="C22" s="3">
        <v>10</v>
      </c>
      <c r="D22" s="2" t="s">
        <v>4</v>
      </c>
      <c r="E22" s="16" t="s">
        <v>65</v>
      </c>
      <c r="F22" s="79">
        <v>5.95</v>
      </c>
      <c r="G22" s="62">
        <f t="shared" si="0"/>
        <v>59.5</v>
      </c>
    </row>
    <row r="23" spans="1:7" x14ac:dyDescent="0.25">
      <c r="A23" s="109">
        <v>21</v>
      </c>
      <c r="B23" s="2">
        <v>81</v>
      </c>
      <c r="C23" s="3">
        <v>10</v>
      </c>
      <c r="D23" s="2" t="s">
        <v>4</v>
      </c>
      <c r="E23" s="16" t="s">
        <v>67</v>
      </c>
      <c r="F23" s="79">
        <v>21.45</v>
      </c>
      <c r="G23" s="62">
        <f t="shared" si="0"/>
        <v>214.5</v>
      </c>
    </row>
    <row r="24" spans="1:7" x14ac:dyDescent="0.25">
      <c r="A24" s="109">
        <v>22</v>
      </c>
      <c r="B24" s="2">
        <v>83</v>
      </c>
      <c r="C24" s="3">
        <v>10</v>
      </c>
      <c r="D24" s="2" t="s">
        <v>4</v>
      </c>
      <c r="E24" s="16" t="s">
        <v>69</v>
      </c>
      <c r="F24" s="79">
        <v>5.95</v>
      </c>
      <c r="G24" s="62">
        <f t="shared" si="0"/>
        <v>59.5</v>
      </c>
    </row>
    <row r="25" spans="1:7" x14ac:dyDescent="0.25">
      <c r="A25" s="109">
        <v>23</v>
      </c>
      <c r="B25" s="2">
        <v>85</v>
      </c>
      <c r="C25" s="3">
        <v>15</v>
      </c>
      <c r="D25" s="2" t="s">
        <v>4</v>
      </c>
      <c r="E25" s="20" t="s">
        <v>71</v>
      </c>
      <c r="F25" s="79">
        <v>7.95</v>
      </c>
      <c r="G25" s="62">
        <f t="shared" si="0"/>
        <v>119.25</v>
      </c>
    </row>
    <row r="26" spans="1:7" x14ac:dyDescent="0.25">
      <c r="A26" s="109">
        <v>24</v>
      </c>
      <c r="B26" s="2">
        <v>86</v>
      </c>
      <c r="C26" s="7">
        <v>10</v>
      </c>
      <c r="D26" s="7" t="s">
        <v>4</v>
      </c>
      <c r="E26" s="16" t="s">
        <v>72</v>
      </c>
      <c r="F26" s="79">
        <v>7</v>
      </c>
      <c r="G26" s="62">
        <f t="shared" si="0"/>
        <v>70</v>
      </c>
    </row>
    <row r="27" spans="1:7" x14ac:dyDescent="0.25">
      <c r="A27" s="109">
        <v>25</v>
      </c>
      <c r="B27" s="2">
        <v>87</v>
      </c>
      <c r="C27" s="3">
        <v>125</v>
      </c>
      <c r="D27" s="2" t="s">
        <v>4</v>
      </c>
      <c r="E27" s="16" t="s">
        <v>73</v>
      </c>
      <c r="F27" s="79">
        <v>7.8</v>
      </c>
      <c r="G27" s="62">
        <f t="shared" si="0"/>
        <v>975</v>
      </c>
    </row>
    <row r="28" spans="1:7" x14ac:dyDescent="0.25">
      <c r="A28" s="109">
        <v>26</v>
      </c>
      <c r="B28" s="2">
        <v>88</v>
      </c>
      <c r="C28" s="3">
        <v>10</v>
      </c>
      <c r="D28" s="2" t="s">
        <v>4</v>
      </c>
      <c r="E28" s="16" t="s">
        <v>74</v>
      </c>
      <c r="F28" s="79">
        <v>10.199999999999999</v>
      </c>
      <c r="G28" s="62">
        <f t="shared" si="0"/>
        <v>102</v>
      </c>
    </row>
    <row r="29" spans="1:7" x14ac:dyDescent="0.25">
      <c r="A29" s="109">
        <v>27</v>
      </c>
      <c r="B29" s="2">
        <v>89</v>
      </c>
      <c r="C29" s="3">
        <v>40</v>
      </c>
      <c r="D29" s="2" t="s">
        <v>4</v>
      </c>
      <c r="E29" s="16" t="s">
        <v>75</v>
      </c>
      <c r="F29" s="79">
        <v>13.8</v>
      </c>
      <c r="G29" s="62">
        <f t="shared" si="0"/>
        <v>552</v>
      </c>
    </row>
    <row r="30" spans="1:7" x14ac:dyDescent="0.25">
      <c r="A30" s="109">
        <v>28</v>
      </c>
      <c r="B30" s="2">
        <v>90</v>
      </c>
      <c r="C30" s="3">
        <v>10</v>
      </c>
      <c r="D30" s="2" t="s">
        <v>4</v>
      </c>
      <c r="E30" s="16" t="s">
        <v>76</v>
      </c>
      <c r="F30" s="79">
        <v>16.8</v>
      </c>
      <c r="G30" s="62">
        <f t="shared" si="0"/>
        <v>168</v>
      </c>
    </row>
    <row r="31" spans="1:7" x14ac:dyDescent="0.25">
      <c r="A31" s="109">
        <v>29</v>
      </c>
      <c r="B31" s="2">
        <v>91</v>
      </c>
      <c r="C31" s="3">
        <v>20</v>
      </c>
      <c r="D31" s="2" t="s">
        <v>4</v>
      </c>
      <c r="E31" s="16" t="s">
        <v>77</v>
      </c>
      <c r="F31" s="79">
        <v>20.399999999999999</v>
      </c>
      <c r="G31" s="62">
        <f t="shared" si="0"/>
        <v>408</v>
      </c>
    </row>
    <row r="32" spans="1:7" x14ac:dyDescent="0.25">
      <c r="A32" s="109">
        <v>30</v>
      </c>
      <c r="B32" s="2">
        <v>92</v>
      </c>
      <c r="C32" s="3">
        <v>10</v>
      </c>
      <c r="D32" s="2" t="s">
        <v>4</v>
      </c>
      <c r="E32" s="16" t="s">
        <v>78</v>
      </c>
      <c r="F32" s="79">
        <v>7</v>
      </c>
      <c r="G32" s="62">
        <f t="shared" si="0"/>
        <v>70</v>
      </c>
    </row>
    <row r="33" spans="1:7" x14ac:dyDescent="0.25">
      <c r="A33" s="109">
        <v>31</v>
      </c>
      <c r="B33" s="2">
        <v>93</v>
      </c>
      <c r="C33" s="3">
        <v>10</v>
      </c>
      <c r="D33" s="2" t="s">
        <v>4</v>
      </c>
      <c r="E33" s="16" t="s">
        <v>79</v>
      </c>
      <c r="F33" s="79">
        <v>7</v>
      </c>
      <c r="G33" s="62">
        <f t="shared" si="0"/>
        <v>70</v>
      </c>
    </row>
    <row r="34" spans="1:7" x14ac:dyDescent="0.25">
      <c r="A34" s="109">
        <v>32</v>
      </c>
      <c r="B34" s="2">
        <v>94</v>
      </c>
      <c r="C34" s="3">
        <v>50</v>
      </c>
      <c r="D34" s="2" t="s">
        <v>4</v>
      </c>
      <c r="E34" s="16" t="s">
        <v>80</v>
      </c>
      <c r="F34" s="79">
        <v>4.25</v>
      </c>
      <c r="G34" s="62">
        <f t="shared" si="0"/>
        <v>212.5</v>
      </c>
    </row>
    <row r="35" spans="1:7" x14ac:dyDescent="0.25">
      <c r="A35" s="109">
        <v>33</v>
      </c>
      <c r="B35" s="2">
        <v>95</v>
      </c>
      <c r="C35" s="3">
        <v>10</v>
      </c>
      <c r="D35" s="2" t="s">
        <v>4</v>
      </c>
      <c r="E35" s="16" t="s">
        <v>81</v>
      </c>
      <c r="F35" s="79">
        <v>4.25</v>
      </c>
      <c r="G35" s="62">
        <f t="shared" si="0"/>
        <v>42.5</v>
      </c>
    </row>
    <row r="36" spans="1:7" ht="25.5" x14ac:dyDescent="0.25">
      <c r="A36" s="109">
        <v>34</v>
      </c>
      <c r="B36" s="2">
        <v>96</v>
      </c>
      <c r="C36" s="3">
        <v>10</v>
      </c>
      <c r="D36" s="2" t="s">
        <v>4</v>
      </c>
      <c r="E36" s="16" t="s">
        <v>82</v>
      </c>
      <c r="F36" s="79">
        <v>10</v>
      </c>
      <c r="G36" s="62">
        <f t="shared" si="0"/>
        <v>100</v>
      </c>
    </row>
    <row r="37" spans="1:7" x14ac:dyDescent="0.25">
      <c r="A37" s="109">
        <v>35</v>
      </c>
      <c r="B37" s="2">
        <v>97</v>
      </c>
      <c r="C37" s="3">
        <v>20</v>
      </c>
      <c r="D37" s="2" t="s">
        <v>4</v>
      </c>
      <c r="E37" s="16" t="s">
        <v>83</v>
      </c>
      <c r="F37" s="79">
        <v>5.5</v>
      </c>
      <c r="G37" s="62">
        <f t="shared" si="0"/>
        <v>110</v>
      </c>
    </row>
    <row r="38" spans="1:7" ht="25.5" x14ac:dyDescent="0.25">
      <c r="A38" s="109">
        <v>36</v>
      </c>
      <c r="B38" s="2">
        <v>103</v>
      </c>
      <c r="C38" s="4">
        <v>12</v>
      </c>
      <c r="D38" s="4" t="s">
        <v>4</v>
      </c>
      <c r="E38" s="5" t="s">
        <v>124</v>
      </c>
      <c r="F38" s="79">
        <v>88.08</v>
      </c>
      <c r="G38" s="62">
        <f t="shared" si="0"/>
        <v>1056.96</v>
      </c>
    </row>
    <row r="39" spans="1:7" ht="25.5" x14ac:dyDescent="0.25">
      <c r="A39" s="109">
        <v>37</v>
      </c>
      <c r="B39" s="2">
        <v>104</v>
      </c>
      <c r="C39" s="4">
        <v>10</v>
      </c>
      <c r="D39" s="4" t="s">
        <v>4</v>
      </c>
      <c r="E39" s="5" t="s">
        <v>125</v>
      </c>
      <c r="F39" s="79">
        <v>131.19999999999999</v>
      </c>
      <c r="G39" s="62">
        <f t="shared" si="0"/>
        <v>1312</v>
      </c>
    </row>
    <row r="40" spans="1:7" ht="25.5" x14ac:dyDescent="0.25">
      <c r="A40" s="109">
        <v>38</v>
      </c>
      <c r="B40" s="2">
        <v>105</v>
      </c>
      <c r="C40" s="4">
        <v>10</v>
      </c>
      <c r="D40" s="4" t="s">
        <v>4</v>
      </c>
      <c r="E40" s="5" t="s">
        <v>126</v>
      </c>
      <c r="F40" s="79">
        <v>142.19999999999999</v>
      </c>
      <c r="G40" s="62">
        <f t="shared" si="0"/>
        <v>1422</v>
      </c>
    </row>
    <row r="41" spans="1:7" ht="25.5" x14ac:dyDescent="0.25">
      <c r="A41" s="109">
        <v>39</v>
      </c>
      <c r="B41" s="2">
        <v>106</v>
      </c>
      <c r="C41" s="4">
        <v>8</v>
      </c>
      <c r="D41" s="4" t="s">
        <v>4</v>
      </c>
      <c r="E41" s="5" t="s">
        <v>127</v>
      </c>
      <c r="F41" s="79">
        <v>198.2</v>
      </c>
      <c r="G41" s="62">
        <f t="shared" si="0"/>
        <v>1585.6</v>
      </c>
    </row>
    <row r="42" spans="1:7" ht="25.5" x14ac:dyDescent="0.25">
      <c r="A42" s="109">
        <v>40</v>
      </c>
      <c r="B42" s="2">
        <v>107</v>
      </c>
      <c r="C42" s="4">
        <v>8</v>
      </c>
      <c r="D42" s="4" t="s">
        <v>4</v>
      </c>
      <c r="E42" s="5" t="s">
        <v>128</v>
      </c>
      <c r="F42" s="79">
        <v>208.7</v>
      </c>
      <c r="G42" s="62">
        <f t="shared" si="0"/>
        <v>1669.6</v>
      </c>
    </row>
    <row r="43" spans="1:7" ht="25.5" x14ac:dyDescent="0.25">
      <c r="A43" s="109">
        <v>41</v>
      </c>
      <c r="B43" s="2">
        <v>108</v>
      </c>
      <c r="C43" s="4">
        <v>8</v>
      </c>
      <c r="D43" s="4" t="s">
        <v>4</v>
      </c>
      <c r="E43" s="5" t="s">
        <v>129</v>
      </c>
      <c r="F43" s="79">
        <v>304.25</v>
      </c>
      <c r="G43" s="62">
        <f t="shared" si="0"/>
        <v>2434</v>
      </c>
    </row>
    <row r="44" spans="1:7" ht="25.5" x14ac:dyDescent="0.25">
      <c r="A44" s="109">
        <v>42</v>
      </c>
      <c r="B44" s="2">
        <v>109</v>
      </c>
      <c r="C44" s="4">
        <v>4</v>
      </c>
      <c r="D44" s="4" t="s">
        <v>4</v>
      </c>
      <c r="E44" s="5" t="s">
        <v>130</v>
      </c>
      <c r="F44" s="79">
        <v>399</v>
      </c>
      <c r="G44" s="62">
        <f t="shared" si="0"/>
        <v>1596</v>
      </c>
    </row>
    <row r="45" spans="1:7" ht="25.5" x14ac:dyDescent="0.25">
      <c r="A45" s="109">
        <v>43</v>
      </c>
      <c r="B45" s="2">
        <v>110</v>
      </c>
      <c r="C45" s="4">
        <v>4</v>
      </c>
      <c r="D45" s="4" t="s">
        <v>4</v>
      </c>
      <c r="E45" s="5" t="s">
        <v>131</v>
      </c>
      <c r="F45" s="79">
        <v>501.08</v>
      </c>
      <c r="G45" s="62">
        <f t="shared" si="0"/>
        <v>2004.32</v>
      </c>
    </row>
    <row r="46" spans="1:7" x14ac:dyDescent="0.25">
      <c r="A46" s="109">
        <v>44</v>
      </c>
      <c r="B46" s="2">
        <v>118</v>
      </c>
      <c r="C46" s="4">
        <v>5</v>
      </c>
      <c r="D46" s="4" t="s">
        <v>48</v>
      </c>
      <c r="E46" s="5" t="s">
        <v>149</v>
      </c>
      <c r="F46" s="79">
        <v>16.25</v>
      </c>
      <c r="G46" s="62">
        <f t="shared" si="0"/>
        <v>81.25</v>
      </c>
    </row>
    <row r="47" spans="1:7" x14ac:dyDescent="0.25">
      <c r="A47" s="107"/>
      <c r="E47" s="112" t="s">
        <v>184</v>
      </c>
      <c r="G47" s="105">
        <f>SUM(G3:G46)</f>
        <v>23381.23</v>
      </c>
    </row>
    <row r="48" spans="1:7" x14ac:dyDescent="0.25">
      <c r="A48" s="107"/>
    </row>
  </sheetData>
  <mergeCells count="1">
    <mergeCell ref="B1:F1"/>
  </mergeCells>
  <printOptions gridLines="1"/>
  <pageMargins left="0.7" right="0.7" top="0.75" bottom="0.75" header="0.3" footer="0.3"/>
  <pageSetup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5" sqref="G5"/>
    </sheetView>
  </sheetViews>
  <sheetFormatPr defaultRowHeight="15" x14ac:dyDescent="0.25"/>
  <cols>
    <col min="1" max="1" width="6.85546875" style="11" customWidth="1"/>
    <col min="5" max="5" width="22.42578125" customWidth="1"/>
    <col min="6" max="6" width="13.28515625" customWidth="1"/>
    <col min="7" max="7" width="11.7109375" customWidth="1"/>
  </cols>
  <sheetData>
    <row r="1" spans="1:7" ht="15.75" x14ac:dyDescent="0.25">
      <c r="B1" s="154" t="s">
        <v>179</v>
      </c>
      <c r="C1" s="154"/>
      <c r="D1" s="154"/>
      <c r="E1" s="154"/>
      <c r="F1" s="154"/>
      <c r="G1" s="11"/>
    </row>
    <row r="2" spans="1:7" ht="26.25" x14ac:dyDescent="0.25">
      <c r="A2" s="107" t="s">
        <v>182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105</v>
      </c>
      <c r="G2" s="15" t="s">
        <v>106</v>
      </c>
    </row>
    <row r="3" spans="1:7" x14ac:dyDescent="0.25">
      <c r="A3" s="103">
        <v>1</v>
      </c>
      <c r="B3" s="2">
        <v>84</v>
      </c>
      <c r="C3" s="3">
        <v>5</v>
      </c>
      <c r="D3" s="2" t="s">
        <v>4</v>
      </c>
      <c r="E3" s="16" t="s">
        <v>70</v>
      </c>
      <c r="F3" s="101">
        <v>14.15</v>
      </c>
      <c r="G3" s="52">
        <f>(C3*F3)</f>
        <v>70.75</v>
      </c>
    </row>
    <row r="4" spans="1:7" ht="25.5" x14ac:dyDescent="0.25">
      <c r="A4" s="103">
        <v>2</v>
      </c>
      <c r="B4" s="2">
        <v>117</v>
      </c>
      <c r="C4" s="7">
        <v>13</v>
      </c>
      <c r="D4" s="7" t="s">
        <v>148</v>
      </c>
      <c r="E4" s="16" t="s">
        <v>147</v>
      </c>
      <c r="F4" s="81">
        <v>7.61</v>
      </c>
      <c r="G4" s="52">
        <f>(C4*F4)</f>
        <v>98.93</v>
      </c>
    </row>
    <row r="5" spans="1:7" x14ac:dyDescent="0.25">
      <c r="A5" s="13"/>
      <c r="E5" s="108" t="s">
        <v>183</v>
      </c>
      <c r="G5" s="105">
        <f>SUM(G4)</f>
        <v>98.93</v>
      </c>
    </row>
  </sheetData>
  <mergeCells count="1">
    <mergeCell ref="B1:F1"/>
  </mergeCells>
  <printOptions gridLine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L6" sqref="L6"/>
    </sheetView>
  </sheetViews>
  <sheetFormatPr defaultRowHeight="15" x14ac:dyDescent="0.25"/>
  <cols>
    <col min="1" max="1" width="5.85546875" style="11" customWidth="1"/>
    <col min="5" max="5" width="26.140625" customWidth="1"/>
    <col min="6" max="6" width="12.5703125" customWidth="1"/>
    <col min="7" max="7" width="12.7109375" customWidth="1"/>
  </cols>
  <sheetData>
    <row r="1" spans="1:7" ht="15.75" x14ac:dyDescent="0.25">
      <c r="B1" s="154" t="s">
        <v>181</v>
      </c>
      <c r="C1" s="154"/>
      <c r="D1" s="154"/>
      <c r="E1" s="154"/>
      <c r="F1" s="154"/>
      <c r="G1" s="11"/>
    </row>
    <row r="2" spans="1:7" ht="26.25" x14ac:dyDescent="0.25">
      <c r="A2" s="29" t="s">
        <v>182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105</v>
      </c>
      <c r="G2" s="15" t="s">
        <v>106</v>
      </c>
    </row>
    <row r="3" spans="1:7" ht="39.950000000000003" customHeight="1" x14ac:dyDescent="0.25">
      <c r="A3" s="103">
        <v>1</v>
      </c>
      <c r="B3" s="2">
        <v>8</v>
      </c>
      <c r="C3" s="2">
        <v>96</v>
      </c>
      <c r="D3" s="2" t="s">
        <v>4</v>
      </c>
      <c r="E3" s="16" t="s">
        <v>11</v>
      </c>
      <c r="F3" s="79">
        <v>24.7</v>
      </c>
      <c r="G3" s="62">
        <f>(C3*F3)</f>
        <v>2371.1999999999998</v>
      </c>
    </row>
    <row r="4" spans="1:7" ht="25.5" x14ac:dyDescent="0.25">
      <c r="A4" s="103">
        <v>2</v>
      </c>
      <c r="B4" s="2">
        <v>9</v>
      </c>
      <c r="C4" s="2">
        <v>32</v>
      </c>
      <c r="D4" s="2" t="s">
        <v>4</v>
      </c>
      <c r="E4" s="16" t="s">
        <v>12</v>
      </c>
      <c r="F4" s="79">
        <v>39</v>
      </c>
      <c r="G4" s="62">
        <f t="shared" ref="G4:G17" si="0">(C4*F4)</f>
        <v>1248</v>
      </c>
    </row>
    <row r="5" spans="1:7" ht="25.5" x14ac:dyDescent="0.25">
      <c r="A5" s="103">
        <v>3</v>
      </c>
      <c r="B5" s="2">
        <v>10</v>
      </c>
      <c r="C5" s="2">
        <v>12</v>
      </c>
      <c r="D5" s="2" t="s">
        <v>4</v>
      </c>
      <c r="E5" s="16" t="s">
        <v>109</v>
      </c>
      <c r="F5" s="79">
        <v>113</v>
      </c>
      <c r="G5" s="62">
        <f t="shared" si="0"/>
        <v>1356</v>
      </c>
    </row>
    <row r="6" spans="1:7" ht="25.5" x14ac:dyDescent="0.25">
      <c r="A6" s="103">
        <v>4</v>
      </c>
      <c r="B6" s="2">
        <v>12</v>
      </c>
      <c r="C6" s="2">
        <v>90</v>
      </c>
      <c r="D6" s="2" t="s">
        <v>4</v>
      </c>
      <c r="E6" s="16" t="s">
        <v>132</v>
      </c>
      <c r="F6" s="79">
        <v>5</v>
      </c>
      <c r="G6" s="62">
        <f t="shared" si="0"/>
        <v>450</v>
      </c>
    </row>
    <row r="7" spans="1:7" ht="25.5" x14ac:dyDescent="0.25">
      <c r="A7" s="103">
        <v>5</v>
      </c>
      <c r="B7" s="2">
        <v>14</v>
      </c>
      <c r="C7" s="2">
        <v>12</v>
      </c>
      <c r="D7" s="2" t="s">
        <v>4</v>
      </c>
      <c r="E7" s="16" t="s">
        <v>13</v>
      </c>
      <c r="F7" s="79">
        <v>7.95</v>
      </c>
      <c r="G7" s="62">
        <f t="shared" si="0"/>
        <v>95.4</v>
      </c>
    </row>
    <row r="8" spans="1:7" ht="38.25" x14ac:dyDescent="0.25">
      <c r="A8" s="103">
        <v>6</v>
      </c>
      <c r="B8" s="2">
        <v>15</v>
      </c>
      <c r="C8" s="4">
        <v>56</v>
      </c>
      <c r="D8" s="4" t="s">
        <v>4</v>
      </c>
      <c r="E8" s="16" t="s">
        <v>88</v>
      </c>
      <c r="F8" s="79">
        <v>3</v>
      </c>
      <c r="G8" s="62">
        <f t="shared" si="0"/>
        <v>168</v>
      </c>
    </row>
    <row r="9" spans="1:7" ht="25.5" x14ac:dyDescent="0.25">
      <c r="A9" s="103">
        <v>7</v>
      </c>
      <c r="B9" s="2">
        <v>16</v>
      </c>
      <c r="C9" s="2">
        <v>30</v>
      </c>
      <c r="D9" s="2" t="s">
        <v>4</v>
      </c>
      <c r="E9" s="16" t="s">
        <v>14</v>
      </c>
      <c r="F9" s="79">
        <v>7.95</v>
      </c>
      <c r="G9" s="62">
        <f t="shared" si="0"/>
        <v>238.5</v>
      </c>
    </row>
    <row r="10" spans="1:7" ht="25.5" x14ac:dyDescent="0.25">
      <c r="A10" s="103">
        <v>8</v>
      </c>
      <c r="B10" s="2">
        <v>25</v>
      </c>
      <c r="C10" s="2">
        <v>7</v>
      </c>
      <c r="D10" s="2" t="s">
        <v>20</v>
      </c>
      <c r="E10" s="16" t="s">
        <v>174</v>
      </c>
      <c r="F10" s="79">
        <v>52</v>
      </c>
      <c r="G10" s="62">
        <f t="shared" si="0"/>
        <v>364</v>
      </c>
    </row>
    <row r="11" spans="1:7" s="11" customFormat="1" x14ac:dyDescent="0.25">
      <c r="A11" s="103">
        <v>9</v>
      </c>
      <c r="B11" s="2">
        <v>34</v>
      </c>
      <c r="C11" s="2">
        <v>40</v>
      </c>
      <c r="D11" s="2" t="s">
        <v>20</v>
      </c>
      <c r="E11" s="20" t="s">
        <v>114</v>
      </c>
      <c r="F11" s="79">
        <v>11.47</v>
      </c>
      <c r="G11" s="62">
        <f t="shared" si="0"/>
        <v>458.8</v>
      </c>
    </row>
    <row r="12" spans="1:7" ht="38.25" x14ac:dyDescent="0.25">
      <c r="A12" s="103">
        <v>10</v>
      </c>
      <c r="B12" s="2">
        <v>37</v>
      </c>
      <c r="C12" s="2">
        <v>60</v>
      </c>
      <c r="D12" s="2" t="s">
        <v>4</v>
      </c>
      <c r="E12" s="16" t="s">
        <v>115</v>
      </c>
      <c r="F12" s="79">
        <v>5.48</v>
      </c>
      <c r="G12" s="62">
        <f t="shared" si="0"/>
        <v>328.8</v>
      </c>
    </row>
    <row r="13" spans="1:7" ht="38.25" x14ac:dyDescent="0.25">
      <c r="A13" s="103">
        <v>11</v>
      </c>
      <c r="B13" s="2">
        <v>54</v>
      </c>
      <c r="C13" s="2">
        <v>1300</v>
      </c>
      <c r="D13" s="2" t="s">
        <v>34</v>
      </c>
      <c r="E13" s="16" t="s">
        <v>44</v>
      </c>
      <c r="F13" s="79">
        <v>11.8</v>
      </c>
      <c r="G13" s="62">
        <f t="shared" si="0"/>
        <v>15340.000000000002</v>
      </c>
    </row>
    <row r="14" spans="1:7" ht="63.75" x14ac:dyDescent="0.25">
      <c r="A14" s="103">
        <v>12</v>
      </c>
      <c r="B14" s="2">
        <v>63</v>
      </c>
      <c r="C14" s="2">
        <v>2400</v>
      </c>
      <c r="D14" s="2" t="s">
        <v>4</v>
      </c>
      <c r="E14" s="27" t="s">
        <v>153</v>
      </c>
      <c r="F14" s="79">
        <v>0.45</v>
      </c>
      <c r="G14" s="62">
        <f t="shared" si="0"/>
        <v>1080</v>
      </c>
    </row>
    <row r="15" spans="1:7" ht="51" x14ac:dyDescent="0.25">
      <c r="A15" s="103">
        <v>13</v>
      </c>
      <c r="B15" s="2">
        <v>64</v>
      </c>
      <c r="C15" s="2">
        <v>2000</v>
      </c>
      <c r="D15" s="2" t="s">
        <v>4</v>
      </c>
      <c r="E15" s="27" t="s">
        <v>155</v>
      </c>
      <c r="F15" s="79">
        <v>0.45</v>
      </c>
      <c r="G15" s="62">
        <f t="shared" si="0"/>
        <v>900</v>
      </c>
    </row>
    <row r="16" spans="1:7" ht="51" x14ac:dyDescent="0.25">
      <c r="A16" s="103">
        <v>14</v>
      </c>
      <c r="B16" s="2">
        <v>65</v>
      </c>
      <c r="C16" s="2">
        <v>1600</v>
      </c>
      <c r="D16" s="2" t="s">
        <v>4</v>
      </c>
      <c r="E16" s="27" t="s">
        <v>154</v>
      </c>
      <c r="F16" s="79">
        <v>0.45</v>
      </c>
      <c r="G16" s="62">
        <f t="shared" si="0"/>
        <v>720</v>
      </c>
    </row>
    <row r="17" spans="1:7" ht="25.5" x14ac:dyDescent="0.25">
      <c r="A17" s="103">
        <v>15</v>
      </c>
      <c r="B17" s="2">
        <v>100</v>
      </c>
      <c r="C17" s="3">
        <v>17</v>
      </c>
      <c r="D17" s="3" t="s">
        <v>48</v>
      </c>
      <c r="E17" s="5" t="s">
        <v>123</v>
      </c>
      <c r="F17" s="79">
        <v>44.7</v>
      </c>
      <c r="G17" s="62">
        <f t="shared" si="0"/>
        <v>759.90000000000009</v>
      </c>
    </row>
    <row r="18" spans="1:7" x14ac:dyDescent="0.25">
      <c r="A18" s="103"/>
      <c r="E18" s="104" t="s">
        <v>183</v>
      </c>
      <c r="G18" s="105">
        <f>SUM(G3:G17)</f>
        <v>25878.600000000002</v>
      </c>
    </row>
    <row r="19" spans="1:7" x14ac:dyDescent="0.25">
      <c r="A19" s="103"/>
    </row>
    <row r="20" spans="1:7" x14ac:dyDescent="0.25">
      <c r="A20" s="103"/>
    </row>
    <row r="21" spans="1:7" x14ac:dyDescent="0.25">
      <c r="A21" s="103"/>
    </row>
    <row r="22" spans="1:7" x14ac:dyDescent="0.25">
      <c r="A22" s="103"/>
    </row>
    <row r="23" spans="1:7" x14ac:dyDescent="0.25">
      <c r="A23" s="103"/>
    </row>
    <row r="24" spans="1:7" x14ac:dyDescent="0.25">
      <c r="A24" s="103"/>
    </row>
    <row r="25" spans="1:7" x14ac:dyDescent="0.25">
      <c r="A25" s="103"/>
    </row>
    <row r="26" spans="1:7" x14ac:dyDescent="0.25">
      <c r="A26" s="103"/>
    </row>
    <row r="27" spans="1:7" x14ac:dyDescent="0.25">
      <c r="A27" s="103"/>
    </row>
    <row r="28" spans="1:7" x14ac:dyDescent="0.25">
      <c r="A28" s="103"/>
    </row>
    <row r="29" spans="1:7" x14ac:dyDescent="0.25">
      <c r="A29" s="103"/>
    </row>
    <row r="30" spans="1:7" x14ac:dyDescent="0.25">
      <c r="A30" s="103"/>
    </row>
    <row r="31" spans="1:7" x14ac:dyDescent="0.25">
      <c r="A31" s="103"/>
    </row>
    <row r="32" spans="1:7" x14ac:dyDescent="0.25">
      <c r="A32" s="103"/>
    </row>
    <row r="33" spans="1:1" x14ac:dyDescent="0.25">
      <c r="A33" s="103"/>
    </row>
    <row r="34" spans="1:1" x14ac:dyDescent="0.25">
      <c r="A34" s="103"/>
    </row>
    <row r="35" spans="1:1" x14ac:dyDescent="0.25">
      <c r="A35" s="103"/>
    </row>
    <row r="36" spans="1:1" x14ac:dyDescent="0.25">
      <c r="A36" s="103"/>
    </row>
    <row r="37" spans="1:1" x14ac:dyDescent="0.25">
      <c r="A37" s="103"/>
    </row>
    <row r="38" spans="1:1" x14ac:dyDescent="0.25">
      <c r="A38" s="103"/>
    </row>
    <row r="39" spans="1:1" x14ac:dyDescent="0.25">
      <c r="A39" s="103"/>
    </row>
    <row r="40" spans="1:1" x14ac:dyDescent="0.25">
      <c r="A40" s="103"/>
    </row>
    <row r="41" spans="1:1" x14ac:dyDescent="0.25">
      <c r="A41" s="103"/>
    </row>
    <row r="42" spans="1:1" x14ac:dyDescent="0.25">
      <c r="A42" s="103"/>
    </row>
    <row r="43" spans="1:1" x14ac:dyDescent="0.25">
      <c r="A43" s="103"/>
    </row>
    <row r="44" spans="1:1" x14ac:dyDescent="0.25">
      <c r="A44" s="103"/>
    </row>
    <row r="45" spans="1:1" x14ac:dyDescent="0.25">
      <c r="A45" s="103"/>
    </row>
    <row r="46" spans="1:1" x14ac:dyDescent="0.25">
      <c r="A46" s="103"/>
    </row>
    <row r="47" spans="1:1" x14ac:dyDescent="0.25">
      <c r="A47" s="103"/>
    </row>
    <row r="48" spans="1:1" x14ac:dyDescent="0.25">
      <c r="A48" s="103"/>
    </row>
    <row r="49" spans="1:1" x14ac:dyDescent="0.25">
      <c r="A49" s="103"/>
    </row>
    <row r="50" spans="1:1" x14ac:dyDescent="0.25">
      <c r="A50" s="103"/>
    </row>
    <row r="51" spans="1:1" x14ac:dyDescent="0.25">
      <c r="A51" s="103"/>
    </row>
    <row r="52" spans="1:1" x14ac:dyDescent="0.25">
      <c r="A52" s="103"/>
    </row>
    <row r="53" spans="1:1" x14ac:dyDescent="0.25">
      <c r="A53" s="103"/>
    </row>
    <row r="54" spans="1:1" x14ac:dyDescent="0.25">
      <c r="A54" s="103"/>
    </row>
    <row r="55" spans="1:1" x14ac:dyDescent="0.25">
      <c r="A55" s="103"/>
    </row>
    <row r="56" spans="1:1" x14ac:dyDescent="0.25">
      <c r="A56" s="103"/>
    </row>
    <row r="57" spans="1:1" x14ac:dyDescent="0.25">
      <c r="A57" s="103"/>
    </row>
    <row r="58" spans="1:1" x14ac:dyDescent="0.25">
      <c r="A58" s="103"/>
    </row>
    <row r="59" spans="1:1" x14ac:dyDescent="0.25">
      <c r="A59" s="103"/>
    </row>
    <row r="60" spans="1:1" x14ac:dyDescent="0.25">
      <c r="A60" s="103"/>
    </row>
    <row r="61" spans="1:1" x14ac:dyDescent="0.25">
      <c r="A61" s="103"/>
    </row>
    <row r="62" spans="1:1" x14ac:dyDescent="0.25">
      <c r="A62" s="103"/>
    </row>
    <row r="63" spans="1:1" x14ac:dyDescent="0.25">
      <c r="A63" s="103"/>
    </row>
    <row r="64" spans="1:1" x14ac:dyDescent="0.25">
      <c r="A64" s="103"/>
    </row>
    <row r="65" spans="1:1" x14ac:dyDescent="0.25">
      <c r="A65" s="103"/>
    </row>
    <row r="66" spans="1:1" x14ac:dyDescent="0.25">
      <c r="A66" s="103"/>
    </row>
    <row r="67" spans="1:1" x14ac:dyDescent="0.25">
      <c r="A67" s="103"/>
    </row>
    <row r="68" spans="1:1" x14ac:dyDescent="0.25">
      <c r="A68" s="103"/>
    </row>
    <row r="69" spans="1:1" x14ac:dyDescent="0.25">
      <c r="A69" s="103"/>
    </row>
    <row r="70" spans="1:1" x14ac:dyDescent="0.25">
      <c r="A70" s="103"/>
    </row>
    <row r="71" spans="1:1" x14ac:dyDescent="0.25">
      <c r="A71" s="103"/>
    </row>
    <row r="72" spans="1:1" x14ac:dyDescent="0.25">
      <c r="A72" s="103"/>
    </row>
    <row r="73" spans="1:1" x14ac:dyDescent="0.25">
      <c r="A73" s="103"/>
    </row>
    <row r="74" spans="1:1" x14ac:dyDescent="0.25">
      <c r="A74" s="103"/>
    </row>
    <row r="75" spans="1:1" x14ac:dyDescent="0.25">
      <c r="A75" s="103"/>
    </row>
    <row r="76" spans="1:1" x14ac:dyDescent="0.25">
      <c r="A76" s="103"/>
    </row>
  </sheetData>
  <mergeCells count="1">
    <mergeCell ref="B1:F1"/>
  </mergeCells>
  <printOptions gridLine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G3" sqref="G3:G35"/>
    </sheetView>
  </sheetViews>
  <sheetFormatPr defaultRowHeight="15" x14ac:dyDescent="0.25"/>
  <cols>
    <col min="1" max="1" width="7.140625" style="11" customWidth="1"/>
    <col min="5" max="5" width="27.5703125" customWidth="1"/>
    <col min="6" max="6" width="11.7109375" customWidth="1"/>
    <col min="7" max="7" width="12.7109375" customWidth="1"/>
  </cols>
  <sheetData>
    <row r="1" spans="1:7" ht="15.75" x14ac:dyDescent="0.25">
      <c r="B1" s="154" t="s">
        <v>177</v>
      </c>
      <c r="C1" s="154"/>
      <c r="D1" s="154"/>
      <c r="E1" s="154"/>
      <c r="F1" s="154"/>
      <c r="G1" s="11"/>
    </row>
    <row r="2" spans="1:7" ht="26.25" x14ac:dyDescent="0.25">
      <c r="A2" s="107" t="s">
        <v>182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105</v>
      </c>
      <c r="G2" s="15" t="s">
        <v>106</v>
      </c>
    </row>
    <row r="3" spans="1:7" x14ac:dyDescent="0.25">
      <c r="A3" s="12">
        <v>1</v>
      </c>
      <c r="B3" s="2">
        <v>1</v>
      </c>
      <c r="C3" s="2">
        <v>125</v>
      </c>
      <c r="D3" s="2" t="s">
        <v>4</v>
      </c>
      <c r="E3" s="16" t="s">
        <v>5</v>
      </c>
      <c r="F3" s="77">
        <v>1.04</v>
      </c>
      <c r="G3" s="56">
        <f>(C3*F3)</f>
        <v>130</v>
      </c>
    </row>
    <row r="4" spans="1:7" ht="25.5" x14ac:dyDescent="0.25">
      <c r="A4" s="12">
        <v>2</v>
      </c>
      <c r="B4" s="2">
        <v>3</v>
      </c>
      <c r="C4" s="2">
        <v>12</v>
      </c>
      <c r="D4" s="2" t="s">
        <v>6</v>
      </c>
      <c r="E4" s="16" t="s">
        <v>108</v>
      </c>
      <c r="F4" s="77">
        <v>8.16</v>
      </c>
      <c r="G4" s="56">
        <f t="shared" ref="G4:G33" si="0">(C4*F4)</f>
        <v>97.92</v>
      </c>
    </row>
    <row r="5" spans="1:7" x14ac:dyDescent="0.25">
      <c r="A5" s="12">
        <v>3</v>
      </c>
      <c r="B5" s="2">
        <v>4</v>
      </c>
      <c r="C5" s="2">
        <v>120</v>
      </c>
      <c r="D5" s="2" t="s">
        <v>4</v>
      </c>
      <c r="E5" s="16" t="s">
        <v>7</v>
      </c>
      <c r="F5" s="77">
        <v>5.66</v>
      </c>
      <c r="G5" s="56">
        <f t="shared" si="0"/>
        <v>679.2</v>
      </c>
    </row>
    <row r="6" spans="1:7" x14ac:dyDescent="0.25">
      <c r="A6" s="12">
        <v>4</v>
      </c>
      <c r="B6" s="2">
        <v>5</v>
      </c>
      <c r="C6" s="2">
        <v>10</v>
      </c>
      <c r="D6" s="2" t="s">
        <v>6</v>
      </c>
      <c r="E6" s="20" t="s">
        <v>8</v>
      </c>
      <c r="F6" s="77">
        <v>8.59</v>
      </c>
      <c r="G6" s="56">
        <f t="shared" si="0"/>
        <v>85.9</v>
      </c>
    </row>
    <row r="7" spans="1:7" ht="25.5" x14ac:dyDescent="0.25">
      <c r="A7" s="12">
        <v>5</v>
      </c>
      <c r="B7" s="2">
        <v>13</v>
      </c>
      <c r="C7" s="2">
        <v>200</v>
      </c>
      <c r="D7" s="2" t="s">
        <v>4</v>
      </c>
      <c r="E7" s="16" t="s">
        <v>133</v>
      </c>
      <c r="F7" s="77">
        <v>3.53</v>
      </c>
      <c r="G7" s="56">
        <f t="shared" si="0"/>
        <v>706</v>
      </c>
    </row>
    <row r="8" spans="1:7" ht="25.5" x14ac:dyDescent="0.25">
      <c r="A8" s="12">
        <v>6</v>
      </c>
      <c r="B8" s="2">
        <v>17</v>
      </c>
      <c r="C8" s="2">
        <v>60</v>
      </c>
      <c r="D8" s="2" t="s">
        <v>4</v>
      </c>
      <c r="E8" s="16" t="s">
        <v>15</v>
      </c>
      <c r="F8" s="77">
        <v>3.39</v>
      </c>
      <c r="G8" s="56">
        <f t="shared" si="0"/>
        <v>203.4</v>
      </c>
    </row>
    <row r="9" spans="1:7" ht="25.5" x14ac:dyDescent="0.25">
      <c r="A9" s="12">
        <v>7</v>
      </c>
      <c r="B9" s="2">
        <v>18</v>
      </c>
      <c r="C9" s="2">
        <v>200</v>
      </c>
      <c r="D9" s="2" t="s">
        <v>4</v>
      </c>
      <c r="E9" s="16" t="s">
        <v>16</v>
      </c>
      <c r="F9" s="77">
        <v>0.98</v>
      </c>
      <c r="G9" s="56">
        <f t="shared" si="0"/>
        <v>196</v>
      </c>
    </row>
    <row r="10" spans="1:7" ht="38.25" x14ac:dyDescent="0.25">
      <c r="A10" s="12">
        <v>8</v>
      </c>
      <c r="B10" s="2">
        <v>19</v>
      </c>
      <c r="C10" s="2">
        <v>300</v>
      </c>
      <c r="D10" s="2" t="s">
        <v>4</v>
      </c>
      <c r="E10" s="16" t="s">
        <v>17</v>
      </c>
      <c r="F10" s="77">
        <v>1.24</v>
      </c>
      <c r="G10" s="56">
        <f t="shared" si="0"/>
        <v>372</v>
      </c>
    </row>
    <row r="11" spans="1:7" x14ac:dyDescent="0.25">
      <c r="A11" s="12">
        <v>9</v>
      </c>
      <c r="B11" s="2">
        <v>30</v>
      </c>
      <c r="C11" s="2">
        <v>12</v>
      </c>
      <c r="D11" s="2" t="s">
        <v>4</v>
      </c>
      <c r="E11" s="16" t="s">
        <v>26</v>
      </c>
      <c r="F11" s="77">
        <v>21.99</v>
      </c>
      <c r="G11" s="56">
        <f t="shared" si="0"/>
        <v>263.88</v>
      </c>
    </row>
    <row r="12" spans="1:7" x14ac:dyDescent="0.25">
      <c r="A12" s="12">
        <v>10</v>
      </c>
      <c r="B12" s="2">
        <v>31</v>
      </c>
      <c r="C12" s="2">
        <v>12</v>
      </c>
      <c r="D12" s="2" t="s">
        <v>4</v>
      </c>
      <c r="E12" s="16" t="s">
        <v>27</v>
      </c>
      <c r="F12" s="77">
        <v>15.99</v>
      </c>
      <c r="G12" s="56">
        <f t="shared" si="0"/>
        <v>191.88</v>
      </c>
    </row>
    <row r="13" spans="1:7" x14ac:dyDescent="0.25">
      <c r="A13" s="12">
        <v>11</v>
      </c>
      <c r="B13" s="2">
        <v>32</v>
      </c>
      <c r="C13" s="2">
        <v>250</v>
      </c>
      <c r="D13" s="2" t="s">
        <v>4</v>
      </c>
      <c r="E13" s="16" t="s">
        <v>112</v>
      </c>
      <c r="F13" s="77">
        <v>0.47</v>
      </c>
      <c r="G13" s="56">
        <f t="shared" si="0"/>
        <v>117.5</v>
      </c>
    </row>
    <row r="14" spans="1:7" x14ac:dyDescent="0.25">
      <c r="A14" s="12">
        <v>12</v>
      </c>
      <c r="B14" s="2">
        <v>33</v>
      </c>
      <c r="C14" s="2">
        <v>60</v>
      </c>
      <c r="D14" s="2" t="s">
        <v>4</v>
      </c>
      <c r="E14" s="16" t="s">
        <v>113</v>
      </c>
      <c r="F14" s="77">
        <v>0.42</v>
      </c>
      <c r="G14" s="56">
        <f t="shared" si="0"/>
        <v>25.2</v>
      </c>
    </row>
    <row r="15" spans="1:7" x14ac:dyDescent="0.25">
      <c r="A15" s="12">
        <v>13</v>
      </c>
      <c r="B15" s="2">
        <v>35</v>
      </c>
      <c r="C15" s="2">
        <v>12</v>
      </c>
      <c r="D15" s="2" t="s">
        <v>4</v>
      </c>
      <c r="E15" s="16" t="s">
        <v>28</v>
      </c>
      <c r="F15" s="77">
        <v>2.29</v>
      </c>
      <c r="G15" s="56">
        <f t="shared" si="0"/>
        <v>27.48</v>
      </c>
    </row>
    <row r="16" spans="1:7" ht="38.25" x14ac:dyDescent="0.25">
      <c r="A16" s="12">
        <v>14</v>
      </c>
      <c r="B16" s="2">
        <v>38</v>
      </c>
      <c r="C16" s="2">
        <v>24</v>
      </c>
      <c r="D16" s="2" t="s">
        <v>4</v>
      </c>
      <c r="E16" s="16" t="s">
        <v>30</v>
      </c>
      <c r="F16" s="77">
        <v>3.26</v>
      </c>
      <c r="G16" s="56">
        <f t="shared" si="0"/>
        <v>78.239999999999995</v>
      </c>
    </row>
    <row r="17" spans="1:7" ht="38.25" x14ac:dyDescent="0.25">
      <c r="A17" s="12">
        <v>15</v>
      </c>
      <c r="B17" s="2">
        <v>39</v>
      </c>
      <c r="C17" s="2">
        <v>12</v>
      </c>
      <c r="D17" s="2" t="s">
        <v>4</v>
      </c>
      <c r="E17" s="16" t="s">
        <v>31</v>
      </c>
      <c r="F17" s="77">
        <v>2.99</v>
      </c>
      <c r="G17" s="56">
        <f t="shared" si="0"/>
        <v>35.880000000000003</v>
      </c>
    </row>
    <row r="18" spans="1:7" ht="38.25" x14ac:dyDescent="0.25">
      <c r="A18" s="12">
        <v>16</v>
      </c>
      <c r="B18" s="2">
        <v>40</v>
      </c>
      <c r="C18" s="2">
        <v>24</v>
      </c>
      <c r="D18" s="2" t="s">
        <v>4</v>
      </c>
      <c r="E18" s="16" t="s">
        <v>32</v>
      </c>
      <c r="F18" s="77">
        <v>2.99</v>
      </c>
      <c r="G18" s="56">
        <f t="shared" si="0"/>
        <v>71.760000000000005</v>
      </c>
    </row>
    <row r="19" spans="1:7" ht="25.5" x14ac:dyDescent="0.25">
      <c r="A19" s="12">
        <v>17</v>
      </c>
      <c r="B19" s="2">
        <v>41</v>
      </c>
      <c r="C19" s="3">
        <v>300</v>
      </c>
      <c r="D19" s="4" t="s">
        <v>33</v>
      </c>
      <c r="E19" s="5" t="s">
        <v>116</v>
      </c>
      <c r="F19" s="83">
        <v>3.19</v>
      </c>
      <c r="G19" s="56">
        <f t="shared" si="0"/>
        <v>957</v>
      </c>
    </row>
    <row r="20" spans="1:7" ht="25.5" x14ac:dyDescent="0.25">
      <c r="A20" s="12">
        <v>18</v>
      </c>
      <c r="B20" s="2">
        <v>42</v>
      </c>
      <c r="C20" s="3">
        <v>250</v>
      </c>
      <c r="D20" s="4" t="s">
        <v>33</v>
      </c>
      <c r="E20" s="5" t="s">
        <v>117</v>
      </c>
      <c r="F20" s="83">
        <v>3.19</v>
      </c>
      <c r="G20" s="56">
        <f t="shared" si="0"/>
        <v>797.5</v>
      </c>
    </row>
    <row r="21" spans="1:7" ht="25.5" x14ac:dyDescent="0.25">
      <c r="A21" s="12">
        <v>19</v>
      </c>
      <c r="B21" s="2">
        <v>43</v>
      </c>
      <c r="C21" s="3">
        <v>360</v>
      </c>
      <c r="D21" s="4" t="s">
        <v>33</v>
      </c>
      <c r="E21" s="5" t="s">
        <v>118</v>
      </c>
      <c r="F21" s="83">
        <v>3.19</v>
      </c>
      <c r="G21" s="56">
        <f t="shared" si="0"/>
        <v>1148.4000000000001</v>
      </c>
    </row>
    <row r="22" spans="1:7" x14ac:dyDescent="0.25">
      <c r="A22" s="12">
        <v>20</v>
      </c>
      <c r="B22" s="2">
        <v>45</v>
      </c>
      <c r="C22" s="2">
        <v>150</v>
      </c>
      <c r="D22" s="2" t="s">
        <v>34</v>
      </c>
      <c r="E22" s="16" t="s">
        <v>36</v>
      </c>
      <c r="F22" s="83">
        <v>1.97</v>
      </c>
      <c r="G22" s="56">
        <f t="shared" si="0"/>
        <v>295.5</v>
      </c>
    </row>
    <row r="23" spans="1:7" x14ac:dyDescent="0.25">
      <c r="A23" s="12">
        <v>21</v>
      </c>
      <c r="B23" s="2">
        <v>56</v>
      </c>
      <c r="C23" s="2">
        <v>15</v>
      </c>
      <c r="D23" s="2" t="s">
        <v>4</v>
      </c>
      <c r="E23" s="16" t="s">
        <v>45</v>
      </c>
      <c r="F23" s="83">
        <v>352.19</v>
      </c>
      <c r="G23" s="56">
        <f t="shared" si="0"/>
        <v>5282.85</v>
      </c>
    </row>
    <row r="24" spans="1:7" x14ac:dyDescent="0.25">
      <c r="A24" s="12">
        <v>22</v>
      </c>
      <c r="B24" s="2">
        <v>57</v>
      </c>
      <c r="C24" s="2">
        <v>4</v>
      </c>
      <c r="D24" s="2" t="s">
        <v>4</v>
      </c>
      <c r="E24" s="16" t="s">
        <v>46</v>
      </c>
      <c r="F24" s="83">
        <v>442.79</v>
      </c>
      <c r="G24" s="56">
        <f t="shared" si="0"/>
        <v>1771.16</v>
      </c>
    </row>
    <row r="25" spans="1:7" ht="25.5" x14ac:dyDescent="0.25">
      <c r="A25" s="12">
        <v>23</v>
      </c>
      <c r="B25" s="2">
        <v>66</v>
      </c>
      <c r="C25" s="2">
        <v>48</v>
      </c>
      <c r="D25" s="2" t="s">
        <v>4</v>
      </c>
      <c r="E25" s="20" t="s">
        <v>53</v>
      </c>
      <c r="F25" s="83">
        <v>5.36</v>
      </c>
      <c r="G25" s="56">
        <f t="shared" si="0"/>
        <v>257.28000000000003</v>
      </c>
    </row>
    <row r="26" spans="1:7" ht="25.5" x14ac:dyDescent="0.25">
      <c r="A26" s="12">
        <v>24</v>
      </c>
      <c r="B26" s="2">
        <v>98</v>
      </c>
      <c r="C26" s="3">
        <v>3</v>
      </c>
      <c r="D26" s="2" t="s">
        <v>84</v>
      </c>
      <c r="E26" s="25" t="s">
        <v>122</v>
      </c>
      <c r="F26" s="83">
        <v>64.989999999999995</v>
      </c>
      <c r="G26" s="56">
        <f t="shared" si="0"/>
        <v>194.96999999999997</v>
      </c>
    </row>
    <row r="27" spans="1:7" x14ac:dyDescent="0.25">
      <c r="A27" s="12">
        <v>25</v>
      </c>
      <c r="B27" s="2">
        <v>99</v>
      </c>
      <c r="C27" s="3">
        <v>20</v>
      </c>
      <c r="D27" s="6" t="s">
        <v>85</v>
      </c>
      <c r="E27" s="16" t="s">
        <v>86</v>
      </c>
      <c r="F27" s="83">
        <v>39.99</v>
      </c>
      <c r="G27" s="56">
        <f t="shared" si="0"/>
        <v>799.80000000000007</v>
      </c>
    </row>
    <row r="28" spans="1:7" x14ac:dyDescent="0.25">
      <c r="A28" s="12">
        <v>26</v>
      </c>
      <c r="B28" s="2">
        <v>111</v>
      </c>
      <c r="C28" s="4">
        <v>72</v>
      </c>
      <c r="D28" s="4" t="s">
        <v>4</v>
      </c>
      <c r="E28" s="16" t="s">
        <v>89</v>
      </c>
      <c r="F28" s="83">
        <v>1.58</v>
      </c>
      <c r="G28" s="56">
        <f t="shared" si="0"/>
        <v>113.76</v>
      </c>
    </row>
    <row r="29" spans="1:7" x14ac:dyDescent="0.25">
      <c r="A29" s="12">
        <v>27</v>
      </c>
      <c r="B29" s="2">
        <v>112</v>
      </c>
      <c r="C29" s="2">
        <v>20</v>
      </c>
      <c r="D29" s="2" t="s">
        <v>4</v>
      </c>
      <c r="E29" s="16" t="s">
        <v>90</v>
      </c>
      <c r="F29" s="83">
        <v>1.58</v>
      </c>
      <c r="G29" s="56">
        <f t="shared" si="0"/>
        <v>31.6</v>
      </c>
    </row>
    <row r="30" spans="1:7" x14ac:dyDescent="0.25">
      <c r="A30" s="12">
        <v>28</v>
      </c>
      <c r="B30" s="2">
        <v>113</v>
      </c>
      <c r="C30" s="2">
        <v>72</v>
      </c>
      <c r="D30" s="2" t="s">
        <v>4</v>
      </c>
      <c r="E30" s="16" t="s">
        <v>91</v>
      </c>
      <c r="F30" s="83">
        <v>1.58</v>
      </c>
      <c r="G30" s="56">
        <f t="shared" si="0"/>
        <v>113.76</v>
      </c>
    </row>
    <row r="31" spans="1:7" x14ac:dyDescent="0.25">
      <c r="A31" s="12">
        <v>29</v>
      </c>
      <c r="B31" s="2">
        <v>114</v>
      </c>
      <c r="C31" s="2">
        <v>36</v>
      </c>
      <c r="D31" s="2" t="s">
        <v>4</v>
      </c>
      <c r="E31" s="16" t="s">
        <v>92</v>
      </c>
      <c r="F31" s="83">
        <v>1.58</v>
      </c>
      <c r="G31" s="56">
        <f t="shared" si="0"/>
        <v>56.88</v>
      </c>
    </row>
    <row r="32" spans="1:7" x14ac:dyDescent="0.25">
      <c r="A32" s="12">
        <v>30</v>
      </c>
      <c r="B32" s="2">
        <v>115</v>
      </c>
      <c r="C32" s="2">
        <v>72</v>
      </c>
      <c r="D32" s="2" t="s">
        <v>4</v>
      </c>
      <c r="E32" s="16" t="s">
        <v>93</v>
      </c>
      <c r="F32" s="83">
        <v>1.58</v>
      </c>
      <c r="G32" s="56">
        <f t="shared" si="0"/>
        <v>113.76</v>
      </c>
    </row>
    <row r="33" spans="1:7" x14ac:dyDescent="0.25">
      <c r="A33" s="12">
        <v>31</v>
      </c>
      <c r="B33" s="2">
        <v>116</v>
      </c>
      <c r="C33" s="2">
        <v>12</v>
      </c>
      <c r="D33" s="2" t="s">
        <v>4</v>
      </c>
      <c r="E33" s="16" t="s">
        <v>94</v>
      </c>
      <c r="F33" s="83">
        <v>1.58</v>
      </c>
      <c r="G33" s="56">
        <f t="shared" si="0"/>
        <v>18.96</v>
      </c>
    </row>
    <row r="34" spans="1:7" ht="25.5" x14ac:dyDescent="0.25">
      <c r="A34" s="12">
        <v>32</v>
      </c>
      <c r="B34" s="2">
        <v>119</v>
      </c>
      <c r="C34" s="35" t="s">
        <v>151</v>
      </c>
      <c r="D34" s="32"/>
      <c r="E34" s="5" t="s">
        <v>150</v>
      </c>
      <c r="F34" s="83">
        <v>56.21</v>
      </c>
      <c r="G34" s="56"/>
    </row>
    <row r="35" spans="1:7" x14ac:dyDescent="0.25">
      <c r="A35" s="13"/>
      <c r="E35" s="110" t="s">
        <v>183</v>
      </c>
      <c r="G35" s="111">
        <f>SUM(G3:G34)</f>
        <v>15235.419999999998</v>
      </c>
    </row>
    <row r="36" spans="1:7" x14ac:dyDescent="0.25">
      <c r="A36" s="13"/>
    </row>
    <row r="37" spans="1:7" x14ac:dyDescent="0.25">
      <c r="A37" s="13"/>
    </row>
  </sheetData>
  <mergeCells count="1">
    <mergeCell ref="B1:F1"/>
  </mergeCells>
  <printOptions gridLines="1"/>
  <pageMargins left="0.7" right="0.7" top="0.75" bottom="0.7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I57" sqref="I57"/>
    </sheetView>
  </sheetViews>
  <sheetFormatPr defaultRowHeight="15" x14ac:dyDescent="0.25"/>
  <cols>
    <col min="4" max="4" width="27.7109375" customWidth="1"/>
    <col min="6" max="6" width="10.140625" customWidth="1"/>
  </cols>
  <sheetData>
    <row r="1" spans="1:6" ht="39.950000000000003" customHeight="1" x14ac:dyDescent="0.25">
      <c r="A1" s="120"/>
      <c r="B1" s="120"/>
      <c r="C1" s="120"/>
      <c r="D1" s="139" t="s">
        <v>238</v>
      </c>
      <c r="E1" s="120"/>
      <c r="F1" s="120"/>
    </row>
    <row r="2" spans="1:6" ht="30" customHeight="1" x14ac:dyDescent="0.25">
      <c r="A2" s="128" t="s">
        <v>0</v>
      </c>
      <c r="B2" s="128" t="s">
        <v>1</v>
      </c>
      <c r="C2" s="128" t="s">
        <v>2</v>
      </c>
      <c r="D2" s="131" t="s">
        <v>3</v>
      </c>
      <c r="E2" s="128" t="s">
        <v>105</v>
      </c>
      <c r="F2" s="128" t="s">
        <v>106</v>
      </c>
    </row>
    <row r="3" spans="1:6" ht="30" customHeight="1" x14ac:dyDescent="0.25">
      <c r="A3" s="123"/>
      <c r="B3" s="123"/>
      <c r="C3" s="123"/>
      <c r="D3" s="131" t="s">
        <v>188</v>
      </c>
      <c r="E3" s="123"/>
      <c r="F3" s="123"/>
    </row>
    <row r="4" spans="1:6" ht="30" customHeight="1" x14ac:dyDescent="0.25">
      <c r="A4" s="123">
        <v>1</v>
      </c>
      <c r="B4" s="123">
        <v>20</v>
      </c>
      <c r="C4" s="123" t="s">
        <v>4</v>
      </c>
      <c r="D4" s="132" t="s">
        <v>189</v>
      </c>
      <c r="E4" s="133">
        <v>1.74</v>
      </c>
      <c r="F4" s="130">
        <v>34.799999999999997</v>
      </c>
    </row>
    <row r="5" spans="1:6" ht="30" customHeight="1" x14ac:dyDescent="0.25">
      <c r="A5" s="123">
        <v>2</v>
      </c>
      <c r="B5" s="123">
        <v>20</v>
      </c>
      <c r="C5" s="123" t="s">
        <v>4</v>
      </c>
      <c r="D5" s="132" t="s">
        <v>190</v>
      </c>
      <c r="E5" s="133">
        <v>1.74</v>
      </c>
      <c r="F5" s="130">
        <v>34.799999999999997</v>
      </c>
    </row>
    <row r="6" spans="1:6" ht="30" customHeight="1" x14ac:dyDescent="0.25">
      <c r="A6" s="123">
        <v>3</v>
      </c>
      <c r="B6" s="123">
        <v>10</v>
      </c>
      <c r="C6" s="123" t="s">
        <v>4</v>
      </c>
      <c r="D6" s="132" t="s">
        <v>191</v>
      </c>
      <c r="E6" s="133">
        <v>1.99</v>
      </c>
      <c r="F6" s="130">
        <v>19.899999999999999</v>
      </c>
    </row>
    <row r="7" spans="1:6" ht="30" customHeight="1" x14ac:dyDescent="0.25">
      <c r="A7" s="123">
        <v>17</v>
      </c>
      <c r="B7" s="123">
        <v>20</v>
      </c>
      <c r="C7" s="123" t="s">
        <v>4</v>
      </c>
      <c r="D7" s="132" t="s">
        <v>192</v>
      </c>
      <c r="E7" s="133">
        <v>2.0499999999999998</v>
      </c>
      <c r="F7" s="130">
        <v>41</v>
      </c>
    </row>
    <row r="8" spans="1:6" ht="30" customHeight="1" x14ac:dyDescent="0.25">
      <c r="A8" s="123">
        <v>18</v>
      </c>
      <c r="B8" s="123">
        <v>20</v>
      </c>
      <c r="C8" s="123" t="s">
        <v>4</v>
      </c>
      <c r="D8" s="132" t="s">
        <v>193</v>
      </c>
      <c r="E8" s="133">
        <v>1.99</v>
      </c>
      <c r="F8" s="130">
        <v>39.799999999999997</v>
      </c>
    </row>
    <row r="9" spans="1:6" ht="30" customHeight="1" x14ac:dyDescent="0.25">
      <c r="A9" s="123">
        <v>19</v>
      </c>
      <c r="B9" s="123">
        <v>20</v>
      </c>
      <c r="C9" s="123" t="s">
        <v>4</v>
      </c>
      <c r="D9" s="132" t="s">
        <v>194</v>
      </c>
      <c r="E9" s="133">
        <v>1.99</v>
      </c>
      <c r="F9" s="130">
        <v>39.799999999999997</v>
      </c>
    </row>
    <row r="10" spans="1:6" ht="30" customHeight="1" x14ac:dyDescent="0.25">
      <c r="A10" s="123">
        <v>20</v>
      </c>
      <c r="B10" s="123">
        <v>15</v>
      </c>
      <c r="C10" s="123" t="s">
        <v>4</v>
      </c>
      <c r="D10" s="132" t="s">
        <v>195</v>
      </c>
      <c r="E10" s="133">
        <v>2.27</v>
      </c>
      <c r="F10" s="130">
        <v>34.049999999999997</v>
      </c>
    </row>
    <row r="11" spans="1:6" ht="30" customHeight="1" x14ac:dyDescent="0.25">
      <c r="A11" s="123">
        <v>21</v>
      </c>
      <c r="B11" s="123">
        <v>10</v>
      </c>
      <c r="C11" s="123" t="s">
        <v>4</v>
      </c>
      <c r="D11" s="132" t="s">
        <v>196</v>
      </c>
      <c r="E11" s="133">
        <v>2.33</v>
      </c>
      <c r="F11" s="130">
        <v>23.3</v>
      </c>
    </row>
    <row r="12" spans="1:6" ht="30" customHeight="1" x14ac:dyDescent="0.25">
      <c r="A12" s="123">
        <v>22</v>
      </c>
      <c r="B12" s="123">
        <v>10</v>
      </c>
      <c r="C12" s="123" t="s">
        <v>4</v>
      </c>
      <c r="D12" s="132" t="s">
        <v>197</v>
      </c>
      <c r="E12" s="133">
        <v>2.27</v>
      </c>
      <c r="F12" s="130">
        <v>22.7</v>
      </c>
    </row>
    <row r="13" spans="1:6" ht="30" customHeight="1" x14ac:dyDescent="0.25">
      <c r="A13" s="123">
        <v>23</v>
      </c>
      <c r="B13" s="123">
        <v>10</v>
      </c>
      <c r="C13" s="123" t="s">
        <v>4</v>
      </c>
      <c r="D13" s="132" t="s">
        <v>198</v>
      </c>
      <c r="E13" s="133">
        <v>2.27</v>
      </c>
      <c r="F13" s="130">
        <v>22.7</v>
      </c>
    </row>
    <row r="14" spans="1:6" ht="30" customHeight="1" x14ac:dyDescent="0.25">
      <c r="A14" s="123">
        <v>24</v>
      </c>
      <c r="B14" s="123">
        <v>15</v>
      </c>
      <c r="C14" s="123" t="s">
        <v>4</v>
      </c>
      <c r="D14" s="132" t="s">
        <v>199</v>
      </c>
      <c r="E14" s="133">
        <v>2.4900000000000002</v>
      </c>
      <c r="F14" s="130">
        <v>37.35</v>
      </c>
    </row>
    <row r="15" spans="1:6" ht="30" customHeight="1" x14ac:dyDescent="0.25">
      <c r="A15" s="123">
        <v>25</v>
      </c>
      <c r="B15" s="123">
        <v>5</v>
      </c>
      <c r="C15" s="123" t="s">
        <v>4</v>
      </c>
      <c r="D15" s="132" t="s">
        <v>200</v>
      </c>
      <c r="E15" s="133">
        <v>2.4900000000000002</v>
      </c>
      <c r="F15" s="130">
        <v>12.450000000000001</v>
      </c>
    </row>
    <row r="16" spans="1:6" ht="30" customHeight="1" x14ac:dyDescent="0.25">
      <c r="A16" s="123">
        <v>26</v>
      </c>
      <c r="B16" s="123">
        <v>15</v>
      </c>
      <c r="C16" s="123" t="s">
        <v>4</v>
      </c>
      <c r="D16" s="132" t="s">
        <v>201</v>
      </c>
      <c r="E16" s="133">
        <v>2.5499999999999998</v>
      </c>
      <c r="F16" s="130">
        <v>38.25</v>
      </c>
    </row>
    <row r="17" spans="1:6" ht="30" customHeight="1" x14ac:dyDescent="0.25">
      <c r="A17" s="123">
        <v>27</v>
      </c>
      <c r="B17" s="123">
        <v>5</v>
      </c>
      <c r="C17" s="123" t="s">
        <v>4</v>
      </c>
      <c r="D17" s="132" t="s">
        <v>202</v>
      </c>
      <c r="E17" s="133">
        <v>2.4900000000000002</v>
      </c>
      <c r="F17" s="130">
        <v>12.450000000000001</v>
      </c>
    </row>
    <row r="18" spans="1:6" ht="30" customHeight="1" x14ac:dyDescent="0.25">
      <c r="A18" s="123">
        <v>28</v>
      </c>
      <c r="B18" s="123">
        <v>15</v>
      </c>
      <c r="C18" s="123" t="s">
        <v>4</v>
      </c>
      <c r="D18" s="132" t="s">
        <v>203</v>
      </c>
      <c r="E18" s="133">
        <v>2.98</v>
      </c>
      <c r="F18" s="130">
        <v>44.7</v>
      </c>
    </row>
    <row r="19" spans="1:6" ht="30" customHeight="1" x14ac:dyDescent="0.25">
      <c r="A19" s="123">
        <v>29</v>
      </c>
      <c r="B19" s="123">
        <v>25</v>
      </c>
      <c r="C19" s="123" t="s">
        <v>4</v>
      </c>
      <c r="D19" s="132" t="s">
        <v>204</v>
      </c>
      <c r="E19" s="133">
        <v>3.06</v>
      </c>
      <c r="F19" s="130">
        <v>76.5</v>
      </c>
    </row>
    <row r="20" spans="1:6" ht="30" customHeight="1" x14ac:dyDescent="0.25">
      <c r="A20" s="123">
        <v>30</v>
      </c>
      <c r="B20" s="123">
        <v>10</v>
      </c>
      <c r="C20" s="123" t="s">
        <v>4</v>
      </c>
      <c r="D20" s="132" t="s">
        <v>205</v>
      </c>
      <c r="E20" s="133">
        <v>2.98</v>
      </c>
      <c r="F20" s="130">
        <v>29.8</v>
      </c>
    </row>
    <row r="21" spans="1:6" ht="30" customHeight="1" x14ac:dyDescent="0.25">
      <c r="A21" s="123">
        <v>31</v>
      </c>
      <c r="B21" s="123">
        <v>10</v>
      </c>
      <c r="C21" s="123" t="s">
        <v>4</v>
      </c>
      <c r="D21" s="132" t="s">
        <v>206</v>
      </c>
      <c r="E21" s="134">
        <v>2.98</v>
      </c>
      <c r="F21" s="130">
        <v>29.8</v>
      </c>
    </row>
    <row r="22" spans="1:6" ht="30" customHeight="1" x14ac:dyDescent="0.25">
      <c r="A22" s="123">
        <v>32</v>
      </c>
      <c r="B22" s="123">
        <v>5</v>
      </c>
      <c r="C22" s="123" t="s">
        <v>4</v>
      </c>
      <c r="D22" s="132" t="s">
        <v>207</v>
      </c>
      <c r="E22" s="133">
        <v>4.38</v>
      </c>
      <c r="F22" s="130">
        <v>21.9</v>
      </c>
    </row>
    <row r="23" spans="1:6" ht="30" customHeight="1" x14ac:dyDescent="0.25">
      <c r="A23" s="123">
        <v>33</v>
      </c>
      <c r="B23" s="123">
        <v>5</v>
      </c>
      <c r="C23" s="123" t="s">
        <v>4</v>
      </c>
      <c r="D23" s="132" t="s">
        <v>208</v>
      </c>
      <c r="E23" s="133">
        <v>3.78</v>
      </c>
      <c r="F23" s="130">
        <v>18.899999999999999</v>
      </c>
    </row>
    <row r="24" spans="1:6" ht="30" customHeight="1" x14ac:dyDescent="0.25">
      <c r="A24" s="123">
        <v>34</v>
      </c>
      <c r="B24" s="123">
        <v>15</v>
      </c>
      <c r="C24" s="123" t="s">
        <v>4</v>
      </c>
      <c r="D24" s="132" t="s">
        <v>209</v>
      </c>
      <c r="E24" s="133">
        <v>3.56</v>
      </c>
      <c r="F24" s="130">
        <v>53.4</v>
      </c>
    </row>
    <row r="25" spans="1:6" ht="30" customHeight="1" x14ac:dyDescent="0.25">
      <c r="A25" s="123">
        <v>35</v>
      </c>
      <c r="B25" s="123">
        <v>50</v>
      </c>
      <c r="C25" s="123" t="s">
        <v>4</v>
      </c>
      <c r="D25" s="132" t="s">
        <v>210</v>
      </c>
      <c r="E25" s="133">
        <v>4.6900000000000004</v>
      </c>
      <c r="F25" s="130">
        <v>234.50000000000003</v>
      </c>
    </row>
    <row r="26" spans="1:6" ht="30" customHeight="1" x14ac:dyDescent="0.25">
      <c r="A26" s="123">
        <v>36</v>
      </c>
      <c r="B26" s="123">
        <v>10</v>
      </c>
      <c r="C26" s="123" t="s">
        <v>4</v>
      </c>
      <c r="D26" s="132" t="s">
        <v>211</v>
      </c>
      <c r="E26" s="133">
        <v>3.56</v>
      </c>
      <c r="F26" s="130">
        <v>35.6</v>
      </c>
    </row>
    <row r="27" spans="1:6" ht="30" customHeight="1" x14ac:dyDescent="0.25">
      <c r="A27" s="123">
        <v>37</v>
      </c>
      <c r="B27" s="123">
        <v>30</v>
      </c>
      <c r="C27" s="123" t="s">
        <v>4</v>
      </c>
      <c r="D27" s="132" t="s">
        <v>212</v>
      </c>
      <c r="E27" s="133">
        <v>3.56</v>
      </c>
      <c r="F27" s="130">
        <v>106.8</v>
      </c>
    </row>
    <row r="28" spans="1:6" ht="30" customHeight="1" x14ac:dyDescent="0.25">
      <c r="A28" s="123">
        <v>38</v>
      </c>
      <c r="B28" s="123">
        <v>25</v>
      </c>
      <c r="C28" s="123" t="s">
        <v>4</v>
      </c>
      <c r="D28" s="132" t="s">
        <v>213</v>
      </c>
      <c r="E28" s="133">
        <v>3.85</v>
      </c>
      <c r="F28" s="130">
        <v>96.25</v>
      </c>
    </row>
    <row r="29" spans="1:6" ht="30" customHeight="1" x14ac:dyDescent="0.25">
      <c r="A29" s="123">
        <v>39</v>
      </c>
      <c r="B29" s="123">
        <v>120</v>
      </c>
      <c r="C29" s="123" t="s">
        <v>4</v>
      </c>
      <c r="D29" s="132" t="s">
        <v>214</v>
      </c>
      <c r="E29" s="133">
        <v>5.12</v>
      </c>
      <c r="F29" s="130">
        <v>614.4</v>
      </c>
    </row>
    <row r="30" spans="1:6" ht="30" customHeight="1" x14ac:dyDescent="0.25">
      <c r="A30" s="123">
        <v>40</v>
      </c>
      <c r="B30" s="123">
        <v>5</v>
      </c>
      <c r="C30" s="123" t="s">
        <v>4</v>
      </c>
      <c r="D30" s="132" t="s">
        <v>215</v>
      </c>
      <c r="E30" s="133">
        <v>3.85</v>
      </c>
      <c r="F30" s="130">
        <v>19.25</v>
      </c>
    </row>
    <row r="31" spans="1:6" ht="30" customHeight="1" x14ac:dyDescent="0.25">
      <c r="A31" s="123">
        <v>41</v>
      </c>
      <c r="B31" s="123">
        <v>20</v>
      </c>
      <c r="C31" s="123" t="s">
        <v>4</v>
      </c>
      <c r="D31" s="132" t="s">
        <v>216</v>
      </c>
      <c r="E31" s="133">
        <v>3.85</v>
      </c>
      <c r="F31" s="130">
        <v>77</v>
      </c>
    </row>
    <row r="32" spans="1:6" ht="30" customHeight="1" x14ac:dyDescent="0.25">
      <c r="A32" s="123">
        <v>42</v>
      </c>
      <c r="B32" s="123">
        <v>15</v>
      </c>
      <c r="C32" s="123" t="s">
        <v>4</v>
      </c>
      <c r="D32" s="132" t="s">
        <v>217</v>
      </c>
      <c r="E32" s="133">
        <v>9.19</v>
      </c>
      <c r="F32" s="130">
        <v>137.85</v>
      </c>
    </row>
    <row r="33" spans="1:6" ht="30" customHeight="1" x14ac:dyDescent="0.25">
      <c r="A33" s="123">
        <v>43</v>
      </c>
      <c r="B33" s="123">
        <v>10</v>
      </c>
      <c r="C33" s="123" t="s">
        <v>4</v>
      </c>
      <c r="D33" s="132" t="s">
        <v>218</v>
      </c>
      <c r="E33" s="133">
        <v>9.19</v>
      </c>
      <c r="F33" s="130">
        <v>91.899999999999991</v>
      </c>
    </row>
    <row r="34" spans="1:6" ht="30" customHeight="1" x14ac:dyDescent="0.25">
      <c r="A34" s="123"/>
      <c r="B34" s="123"/>
      <c r="C34" s="123"/>
      <c r="D34" s="138" t="s">
        <v>183</v>
      </c>
      <c r="E34" s="133"/>
      <c r="F34" s="137">
        <f>SUM(F4:F33)</f>
        <v>2101.8999999999996</v>
      </c>
    </row>
    <row r="35" spans="1:6" ht="30" customHeight="1" x14ac:dyDescent="0.25">
      <c r="A35" s="123"/>
      <c r="B35" s="123"/>
      <c r="C35" s="123"/>
      <c r="D35" s="131" t="s">
        <v>219</v>
      </c>
      <c r="E35" s="133"/>
      <c r="F35" s="133"/>
    </row>
    <row r="36" spans="1:6" ht="30" customHeight="1" x14ac:dyDescent="0.25">
      <c r="A36" s="123">
        <v>44</v>
      </c>
      <c r="B36" s="123">
        <v>18</v>
      </c>
      <c r="C36" s="123" t="s">
        <v>4</v>
      </c>
      <c r="D36" s="126" t="s">
        <v>220</v>
      </c>
      <c r="E36" s="133">
        <v>28.38</v>
      </c>
      <c r="F36" s="130">
        <v>510.84</v>
      </c>
    </row>
    <row r="37" spans="1:6" ht="30" customHeight="1" x14ac:dyDescent="0.25">
      <c r="A37" s="123">
        <v>45</v>
      </c>
      <c r="B37" s="123">
        <v>24</v>
      </c>
      <c r="C37" s="123" t="s">
        <v>4</v>
      </c>
      <c r="D37" s="126" t="s">
        <v>221</v>
      </c>
      <c r="E37" s="133">
        <v>26.21</v>
      </c>
      <c r="F37" s="130">
        <v>629.04</v>
      </c>
    </row>
    <row r="38" spans="1:6" ht="30" customHeight="1" x14ac:dyDescent="0.25">
      <c r="A38" s="123">
        <v>46</v>
      </c>
      <c r="B38" s="123">
        <v>120</v>
      </c>
      <c r="C38" s="123" t="s">
        <v>4</v>
      </c>
      <c r="D38" s="126" t="s">
        <v>222</v>
      </c>
      <c r="E38" s="133">
        <v>27.23</v>
      </c>
      <c r="F38" s="130">
        <v>3267.6</v>
      </c>
    </row>
    <row r="39" spans="1:6" ht="30" customHeight="1" x14ac:dyDescent="0.25">
      <c r="A39" s="123">
        <v>47</v>
      </c>
      <c r="B39" s="123">
        <v>48</v>
      </c>
      <c r="C39" s="123" t="s">
        <v>4</v>
      </c>
      <c r="D39" s="126" t="s">
        <v>223</v>
      </c>
      <c r="E39" s="133">
        <v>79.89</v>
      </c>
      <c r="F39" s="130">
        <v>3834.7200000000003</v>
      </c>
    </row>
    <row r="40" spans="1:6" ht="30" customHeight="1" x14ac:dyDescent="0.25">
      <c r="A40" s="123">
        <v>48</v>
      </c>
      <c r="B40" s="123">
        <v>12</v>
      </c>
      <c r="C40" s="123" t="s">
        <v>4</v>
      </c>
      <c r="D40" s="126" t="s">
        <v>224</v>
      </c>
      <c r="E40" s="133">
        <v>21.25</v>
      </c>
      <c r="F40" s="130">
        <v>255</v>
      </c>
    </row>
    <row r="41" spans="1:6" ht="30" customHeight="1" x14ac:dyDescent="0.25">
      <c r="A41" s="123">
        <v>49</v>
      </c>
      <c r="B41" s="123">
        <v>6</v>
      </c>
      <c r="C41" s="123" t="s">
        <v>4</v>
      </c>
      <c r="D41" s="126" t="s">
        <v>225</v>
      </c>
      <c r="E41" s="133">
        <v>26.28</v>
      </c>
      <c r="F41" s="130">
        <v>157.68</v>
      </c>
    </row>
    <row r="42" spans="1:6" ht="30" customHeight="1" x14ac:dyDescent="0.25">
      <c r="A42" s="123">
        <v>50</v>
      </c>
      <c r="B42" s="123"/>
      <c r="C42" s="123" t="s">
        <v>4</v>
      </c>
      <c r="D42" s="126" t="s">
        <v>226</v>
      </c>
      <c r="E42" s="133">
        <v>35.49</v>
      </c>
      <c r="F42" s="130">
        <v>0</v>
      </c>
    </row>
    <row r="43" spans="1:6" ht="30" customHeight="1" x14ac:dyDescent="0.25">
      <c r="A43" s="123">
        <v>51</v>
      </c>
      <c r="B43" s="123">
        <v>201</v>
      </c>
      <c r="C43" s="123" t="s">
        <v>4</v>
      </c>
      <c r="D43" s="126" t="s">
        <v>227</v>
      </c>
      <c r="E43" s="133">
        <v>73.959999999999994</v>
      </c>
      <c r="F43" s="130">
        <v>14865.96</v>
      </c>
    </row>
    <row r="44" spans="1:6" ht="30" customHeight="1" x14ac:dyDescent="0.25">
      <c r="A44" s="123">
        <v>52</v>
      </c>
      <c r="B44" s="123"/>
      <c r="C44" s="123" t="s">
        <v>4</v>
      </c>
      <c r="D44" s="126" t="s">
        <v>228</v>
      </c>
      <c r="E44" s="133">
        <v>29.29</v>
      </c>
      <c r="F44" s="130">
        <v>0</v>
      </c>
    </row>
    <row r="45" spans="1:6" ht="30" customHeight="1" x14ac:dyDescent="0.25">
      <c r="A45" s="123">
        <v>53</v>
      </c>
      <c r="B45" s="123">
        <v>18</v>
      </c>
      <c r="C45" s="123" t="s">
        <v>4</v>
      </c>
      <c r="D45" s="126" t="s">
        <v>229</v>
      </c>
      <c r="E45" s="133">
        <v>34.79</v>
      </c>
      <c r="F45" s="130">
        <v>626.22</v>
      </c>
    </row>
    <row r="46" spans="1:6" ht="30" customHeight="1" x14ac:dyDescent="0.25">
      <c r="A46" s="123"/>
      <c r="B46" s="123"/>
      <c r="C46" s="123"/>
      <c r="D46" s="138" t="s">
        <v>183</v>
      </c>
      <c r="E46" s="133"/>
      <c r="F46" s="137">
        <f>SUM(F36:F45)</f>
        <v>24147.06</v>
      </c>
    </row>
    <row r="47" spans="1:6" ht="30" customHeight="1" x14ac:dyDescent="0.25">
      <c r="A47" s="123"/>
      <c r="B47" s="123"/>
      <c r="C47" s="123"/>
      <c r="D47" s="131" t="s">
        <v>230</v>
      </c>
      <c r="E47" s="133"/>
      <c r="F47" s="133"/>
    </row>
    <row r="48" spans="1:6" ht="30" customHeight="1" x14ac:dyDescent="0.25">
      <c r="A48" s="123">
        <v>54</v>
      </c>
      <c r="B48" s="123">
        <v>660</v>
      </c>
      <c r="C48" s="123" t="s">
        <v>20</v>
      </c>
      <c r="D48" s="126" t="s">
        <v>231</v>
      </c>
      <c r="E48" s="133">
        <v>48.3</v>
      </c>
      <c r="F48" s="137">
        <v>31877.999999999996</v>
      </c>
    </row>
    <row r="49" spans="1:6" ht="30" customHeight="1" x14ac:dyDescent="0.25">
      <c r="A49" s="123">
        <v>55</v>
      </c>
      <c r="B49" s="123">
        <v>559</v>
      </c>
      <c r="C49" s="123" t="s">
        <v>20</v>
      </c>
      <c r="D49" s="126" t="s">
        <v>232</v>
      </c>
      <c r="E49" s="133">
        <v>18.41</v>
      </c>
      <c r="F49" s="137">
        <v>10291.19</v>
      </c>
    </row>
    <row r="50" spans="1:6" ht="30" customHeight="1" x14ac:dyDescent="0.25">
      <c r="A50" s="123">
        <v>56</v>
      </c>
      <c r="B50" s="123">
        <v>2370</v>
      </c>
      <c r="C50" s="123" t="s">
        <v>20</v>
      </c>
      <c r="D50" s="126" t="s">
        <v>233</v>
      </c>
      <c r="E50" s="133">
        <v>20.25</v>
      </c>
      <c r="F50" s="137">
        <v>47992.5</v>
      </c>
    </row>
    <row r="51" spans="1:6" ht="30" customHeight="1" x14ac:dyDescent="0.25">
      <c r="A51" s="123">
        <v>57</v>
      </c>
      <c r="B51" s="123">
        <v>404</v>
      </c>
      <c r="C51" s="123" t="s">
        <v>20</v>
      </c>
      <c r="D51" s="126" t="s">
        <v>234</v>
      </c>
      <c r="E51" s="133">
        <v>17.03</v>
      </c>
      <c r="F51" s="137">
        <v>6880.1200000000008</v>
      </c>
    </row>
    <row r="52" spans="1:6" ht="30" customHeight="1" x14ac:dyDescent="0.25">
      <c r="A52" s="123">
        <v>58</v>
      </c>
      <c r="B52" s="123">
        <v>1626</v>
      </c>
      <c r="C52" s="123" t="s">
        <v>20</v>
      </c>
      <c r="D52" s="126" t="s">
        <v>235</v>
      </c>
      <c r="E52" s="133">
        <v>25.55</v>
      </c>
      <c r="F52" s="137">
        <v>41544.300000000003</v>
      </c>
    </row>
    <row r="53" spans="1:6" ht="30" customHeight="1" x14ac:dyDescent="0.25">
      <c r="A53" s="123">
        <v>59</v>
      </c>
      <c r="B53" s="123">
        <v>621</v>
      </c>
      <c r="C53" s="123" t="s">
        <v>20</v>
      </c>
      <c r="D53" s="126" t="s">
        <v>236</v>
      </c>
      <c r="E53" s="133">
        <v>37.549999999999997</v>
      </c>
      <c r="F53" s="137">
        <v>23318.55</v>
      </c>
    </row>
    <row r="54" spans="1:6" ht="30" customHeight="1" x14ac:dyDescent="0.25">
      <c r="A54" s="123">
        <v>60</v>
      </c>
      <c r="B54" s="123">
        <v>498</v>
      </c>
      <c r="C54" s="123" t="s">
        <v>20</v>
      </c>
      <c r="D54" s="126" t="s">
        <v>237</v>
      </c>
      <c r="E54" s="133">
        <v>41.21</v>
      </c>
      <c r="F54" s="137">
        <v>20522.580000000002</v>
      </c>
    </row>
    <row r="55" spans="1:6" ht="30" customHeight="1" x14ac:dyDescent="0.25">
      <c r="A55" s="121"/>
      <c r="B55" s="121"/>
      <c r="C55" s="121"/>
      <c r="D55" s="125" t="s">
        <v>183</v>
      </c>
      <c r="E55" s="135"/>
      <c r="F55" s="136">
        <f>SUM(F48:F54)</f>
        <v>182427.24</v>
      </c>
    </row>
    <row r="56" spans="1:6" ht="30" customHeight="1" x14ac:dyDescent="0.25">
      <c r="A56" s="121"/>
      <c r="B56" s="121"/>
      <c r="C56" s="121"/>
      <c r="D56" s="129"/>
      <c r="E56" s="135"/>
      <c r="F56" s="136"/>
    </row>
    <row r="57" spans="1:6" ht="30" customHeight="1" x14ac:dyDescent="0.25">
      <c r="A57" s="122"/>
      <c r="B57" s="122"/>
      <c r="C57" s="122"/>
      <c r="D57" s="122"/>
      <c r="E57" s="127"/>
      <c r="F57" s="127"/>
    </row>
    <row r="58" spans="1:6" ht="30" customHeight="1" x14ac:dyDescent="0.25">
      <c r="A58" s="122"/>
      <c r="B58" s="122"/>
      <c r="C58" s="122"/>
      <c r="D58" s="125" t="s">
        <v>240</v>
      </c>
      <c r="E58" s="127"/>
      <c r="F58" s="124">
        <f>(F34+F46+F55)</f>
        <v>208676.19999999998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General Supplies</vt:lpstr>
      <vt:lpstr>Trash Liners</vt:lpstr>
      <vt:lpstr>Arnold Sales</vt:lpstr>
      <vt:lpstr>Miner Supply</vt:lpstr>
      <vt:lpstr>PB Gast</vt:lpstr>
      <vt:lpstr>Staples</vt:lpstr>
      <vt:lpstr>Xpedx</vt:lpstr>
      <vt:lpstr>Nichols</vt:lpstr>
      <vt:lpstr>National IPA</vt:lpstr>
      <vt:lpstr>Trash Liners - Nichols</vt:lpstr>
      <vt:lpstr>'Arnold Sales'!Print_Area</vt:lpstr>
      <vt:lpstr>'General Supplies'!Print_Area</vt:lpstr>
      <vt:lpstr>'Miner Supply'!Print_Area</vt:lpstr>
      <vt:lpstr>Nichols!Print_Area</vt:lpstr>
      <vt:lpstr>'PB Gast'!Print_Area</vt:lpstr>
      <vt:lpstr>Staples!Print_Area</vt:lpstr>
      <vt:lpstr>'Trash Liners'!Print_Area</vt:lpstr>
      <vt:lpstr>'Trash Liners - Nichols'!Print_Area</vt:lpstr>
      <vt:lpstr>Xpedx!Print_Area</vt:lpstr>
      <vt:lpstr>'General Supplies'!Print_Titles</vt:lpstr>
      <vt:lpstr>'PB Gast'!Print_Titles</vt:lpstr>
    </vt:vector>
  </TitlesOfParts>
  <Company>GVSU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Rhodes-Sorrelle</dc:creator>
  <cp:lastModifiedBy>Valerie Rhodes-Sorrelle</cp:lastModifiedBy>
  <cp:lastPrinted>2013-12-17T20:24:07Z</cp:lastPrinted>
  <dcterms:created xsi:type="dcterms:W3CDTF">2012-10-10T15:11:46Z</dcterms:created>
  <dcterms:modified xsi:type="dcterms:W3CDTF">2013-12-17T20:34:39Z</dcterms:modified>
</cp:coreProperties>
</file>